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1"/>
  </bookViews>
  <sheets>
    <sheet name="محور 1" sheetId="1" r:id="rId1"/>
    <sheet name="محور 2" sheetId="2" r:id="rId2"/>
    <sheet name="محور 3" sheetId="3" r:id="rId3"/>
    <sheet name="جمع موضوع" sheetId="4" r:id="rId4"/>
  </sheets>
  <definedNames>
    <definedName name="_xlnm.Print_Titles" localSheetId="0">'محور 1'!$1:$4</definedName>
    <definedName name="_xlnm.Print_Titles" localSheetId="1">'محور 2'!$1:$4</definedName>
    <definedName name="_xlnm.Print_Titles" localSheetId="2">'محور 3'!$1:$4</definedName>
  </definedNames>
  <calcPr fullCalcOnLoad="1"/>
</workbook>
</file>

<file path=xl/sharedStrings.xml><?xml version="1.0" encoding="utf-8"?>
<sst xmlns="http://schemas.openxmlformats.org/spreadsheetml/2006/main" count="636" uniqueCount="226">
  <si>
    <t>مجري</t>
  </si>
  <si>
    <t>مقدار کار</t>
  </si>
  <si>
    <t>واحد سنجش</t>
  </si>
  <si>
    <t>زمان اجرا</t>
  </si>
  <si>
    <t>نوع اقدام</t>
  </si>
  <si>
    <t>شرح اقدام</t>
  </si>
  <si>
    <t>شماره اقدام</t>
  </si>
  <si>
    <t>رديف</t>
  </si>
  <si>
    <t xml:space="preserve">پروژه </t>
  </si>
  <si>
    <t>عملیات</t>
  </si>
  <si>
    <t>شروع</t>
  </si>
  <si>
    <t>پایان</t>
  </si>
  <si>
    <t>تدوین نظام مدیریتی مساجد</t>
  </si>
  <si>
    <t>برگزاری نشست های هم اندیشی</t>
  </si>
  <si>
    <t>برگزاری جلسات توجیهی و هماهنگی با دستگاههای مربوطه</t>
  </si>
  <si>
    <t>برگزاری جلسات توجیهی و هماهنگی برای مساجد منتخب</t>
  </si>
  <si>
    <t>اجرای آزمایشی</t>
  </si>
  <si>
    <t>تهیه گزارش نتایج اقدامات</t>
  </si>
  <si>
    <t>ابلاغ نظام نامه به دستگاههای ذیربط</t>
  </si>
  <si>
    <t>برگزاری جلسات توجیهی در سطح دستگاهها</t>
  </si>
  <si>
    <t>اجرای نظام نامه</t>
  </si>
  <si>
    <t>تشویق مساجد و دستگاههای برتر و موفق در اجرای نظام نامه</t>
  </si>
  <si>
    <t>طراحی ساختار سازمانی مربوطه</t>
  </si>
  <si>
    <t>جذب و تامین کارشناسان</t>
  </si>
  <si>
    <t>تجهیز فضای اداری مناسب</t>
  </si>
  <si>
    <t>تدوین رویه ها و دستورالعمل های مربوطه</t>
  </si>
  <si>
    <t>آموزش کارشناسان</t>
  </si>
  <si>
    <t>طراحی رویه ها و دستورالعمل ها</t>
  </si>
  <si>
    <t>پیگیری مصوبات جلسات</t>
  </si>
  <si>
    <t>احصاء فرصت ها و ظرفیت ها</t>
  </si>
  <si>
    <t>بررسی وضع موجود و تهیه داده های مورد نیاز برای اندازه گیری شاخصها</t>
  </si>
  <si>
    <t>برقراری تعامل با دستگاهها</t>
  </si>
  <si>
    <t>برنامه ریزی برای نحوه تعامل و جذب کمک از دستگاهها</t>
  </si>
  <si>
    <t>تدوین آئین نامه ها و روش های اجرایی جذب کمک و حمایت دستگاهها</t>
  </si>
  <si>
    <t>تنظیم گزارشات مدیریتی و تحلیل کمک ها و حمایت های صورت گرفته و انتخاب دستگاههای برتر</t>
  </si>
  <si>
    <t>سال 91</t>
  </si>
  <si>
    <t>سال 92</t>
  </si>
  <si>
    <t>عنوان موضوع:</t>
  </si>
  <si>
    <t xml:space="preserve">عنوان محور: </t>
  </si>
  <si>
    <t>شماره محور:</t>
  </si>
  <si>
    <t>ساماندهي و اصلاح رويه ها و نظام هاي مديريت مساجد در تعامل با نهادها</t>
  </si>
  <si>
    <t>دو</t>
  </si>
  <si>
    <t>هماهنگ سازی نهادها</t>
  </si>
  <si>
    <t>نظام مند و قاعده مند نمودن نحوه تعامل نهادهاي مختلف حاكميتي و حمايتي با يكديگر</t>
  </si>
  <si>
    <t>سه</t>
  </si>
  <si>
    <t xml:space="preserve"> استفاده حداكثري از ظرفيت ها و قابليت هاي نهادهاي ذيربط و جهت دهي به آنها</t>
  </si>
  <si>
    <t>اندازه گیری شاخص های مربوطه</t>
  </si>
  <si>
    <t>تدوین پیش نویس نظام نامه مدیریت واحد مساجد</t>
  </si>
  <si>
    <t>بازنگری و اصلاح پیش نویس نظام نامه</t>
  </si>
  <si>
    <t>بررسی و تصویب توسط مرجع ذیربط</t>
  </si>
  <si>
    <t>تدوین آئین نامه های اجرایی، ضمائم، فرمهای ارزیابی و شاخصهای نظام نامه</t>
  </si>
  <si>
    <t>بازنگری نظام نامه و ارائه پیشنهادات اصلاحی</t>
  </si>
  <si>
    <t>تصویب نسخه بازنگری شده توسط مرجع ذیربط</t>
  </si>
  <si>
    <t>برگزاری جلسات توجیهی برای ائمه جماعت، هیات امناء و سایر فعالان</t>
  </si>
  <si>
    <t>تهیه گزارشات نتایج اقدامات</t>
  </si>
  <si>
    <t>ایجاد ستاد هماهنگی و ساماندهی امور مساجد</t>
  </si>
  <si>
    <t>تعیین اهداف و خط مشی فعالیت ستاد</t>
  </si>
  <si>
    <t>تشکیل دبیرخانه و صدور احکام اعضاء</t>
  </si>
  <si>
    <t>برگزاری جلسات بصورت ماهانه</t>
  </si>
  <si>
    <t>بازنگری برنامه های پیش بینی شده (بصورت شش ماه یکبار)</t>
  </si>
  <si>
    <t>برگزاری جلسات هماهنگی و توجیهی در ستاد هماهنگی و ساماندهی امور مساجد</t>
  </si>
  <si>
    <t>شناسايي و طراحي نحوه تعامل با مجامع و نهادها</t>
  </si>
  <si>
    <t>تدوين الگوي كلي تعامل و همكاري مساجد با نهادها</t>
  </si>
  <si>
    <t xml:space="preserve">تدوین الگو (مدل) مديريت مساجد </t>
  </si>
  <si>
    <t>تدوين آئين نامه حسابرسي و مميزي مالي مساجد</t>
  </si>
  <si>
    <t>نظارت بر صورت هاي مالي مساجد</t>
  </si>
  <si>
    <t>اجراي رسمي آئين نامه حسابرسي و مميزي مالي مساجد</t>
  </si>
  <si>
    <t>بازنگري و اصلاح آئين نامه</t>
  </si>
  <si>
    <t>انجام حسابرسي بصورت آزمايشي از چند مسجد نمونه</t>
  </si>
  <si>
    <t>شناسايي حسابرسان و مجريان مناسب و عقد قرارداد با آنها</t>
  </si>
  <si>
    <t>بررسي وضع موجود انضباط مالي در مساجد و نحوه حسابرسي از آنها</t>
  </si>
  <si>
    <t>پيگيري افتتاح حساب بانكي توسط مساجد با امضاي ثابت ائمه جماعت و امضاي متغير يكي از اعضاي هيات امناء</t>
  </si>
  <si>
    <t xml:space="preserve">برگزاري جلسات توجيهي </t>
  </si>
  <si>
    <t>پيگيري اجراي آئين نامه مالي و معاملاتي توسط مساجد</t>
  </si>
  <si>
    <t>اجراي آئين‌نامه‌ مالي و معاملاتي و آئين نامه حسابرسي و مميزي مالي مساجد</t>
  </si>
  <si>
    <t>تدوين آئين نامه مالي و معاملاتي مسجد</t>
  </si>
  <si>
    <t xml:space="preserve">بررسی و تحليل وضع موجود </t>
  </si>
  <si>
    <t>اجرای آزمایشی نظام مديريتي در مساجد منتخب</t>
  </si>
  <si>
    <t>اجرای رسمی نظام مديريتي مساجد</t>
  </si>
  <si>
    <t>ارزيابي نتايج و بازنگري حسب ضرورت</t>
  </si>
  <si>
    <t>يك</t>
  </si>
  <si>
    <t xml:space="preserve">ایجاد و استقرار حوزه‌هاي تخصصي متناظر با دستگاه‌ها (میز دستگاهی) ذيل دبيرخانه ستاد </t>
  </si>
  <si>
    <t>مظالعه برنامه های پنج ساله و بودجه هاي سنواتي</t>
  </si>
  <si>
    <t>تدوین ماتریس ظرفیت یابی و تنظیم گزارش فرصتها و ظرفیت ها</t>
  </si>
  <si>
    <t>انعقاد تفاهم نامه و توافق نامه همكاري با نهادها</t>
  </si>
  <si>
    <t>پيشنهاد لوايح مرتبط با موضوع مسجد به مجلس و ساير نهادهاي قانونگذاري براي برطرف نمودن وظائف موازي و متداخل و شفاف نمودن ماموريت ها و وظايف نهادهاي مرتبط با مسجد</t>
  </si>
  <si>
    <t>شناسايي وظائف موازي، متداخل و غير شفاف نهادهاي مرتبط با مسجد</t>
  </si>
  <si>
    <t>انجام تعامل و همكاري موثر با نهادهاي مختلف و اصلاح قوانين مرتبط</t>
  </si>
  <si>
    <t xml:space="preserve">انتخاب مساجد واجد شرایط و دارای اولویت برای جذب کمک ها و معرفی به دستگاهها </t>
  </si>
  <si>
    <t>برگزاری جلسات توجیهی عقد تفاهم نامه و توافق نامه همکاری</t>
  </si>
  <si>
    <t>اعتبار مورد نياز (ميليون ریال)</t>
  </si>
  <si>
    <t>جمع</t>
  </si>
  <si>
    <t>برگزاری جشنواره وفاق</t>
  </si>
  <si>
    <t>*</t>
  </si>
  <si>
    <t>91/4/1</t>
  </si>
  <si>
    <t>91/10/1</t>
  </si>
  <si>
    <t>درصد</t>
  </si>
  <si>
    <t>معاونت فرهنگی - اجتماعی</t>
  </si>
  <si>
    <t>92/3/1</t>
  </si>
  <si>
    <t>مسجد</t>
  </si>
  <si>
    <t>معاونت جذب و سازماندهی ائمه جماعات</t>
  </si>
  <si>
    <t>92/12/29</t>
  </si>
  <si>
    <t>معاونت مالی و اداری</t>
  </si>
  <si>
    <t>حوزه ریاست</t>
  </si>
  <si>
    <t>92/4/1</t>
  </si>
  <si>
    <t>تفاهم نامه</t>
  </si>
  <si>
    <t>مدیر دفتر حقوقی</t>
  </si>
  <si>
    <t>دستگاه</t>
  </si>
  <si>
    <t>معاونت فرهنگی -اجتماعی</t>
  </si>
  <si>
    <t>91/5/31</t>
  </si>
  <si>
    <t>باب مسجد</t>
  </si>
  <si>
    <t>دفتر نظارت و ارزیابی</t>
  </si>
  <si>
    <t>91/6/31</t>
  </si>
  <si>
    <t>نفر ساعت</t>
  </si>
  <si>
    <t>معاونت فرهنگی-اجتماعی</t>
  </si>
  <si>
    <t>//</t>
  </si>
  <si>
    <t>91/7/1</t>
  </si>
  <si>
    <t>91/9/1</t>
  </si>
  <si>
    <t>دفتر حقوقی</t>
  </si>
  <si>
    <t>91/10/15</t>
  </si>
  <si>
    <t>نشست</t>
  </si>
  <si>
    <t>91/10/30</t>
  </si>
  <si>
    <t>91/11/15</t>
  </si>
  <si>
    <t>91/11/30</t>
  </si>
  <si>
    <t>91/12/15</t>
  </si>
  <si>
    <t>91/11/10</t>
  </si>
  <si>
    <t>91/12/29</t>
  </si>
  <si>
    <t>معاون اداری و مالی</t>
  </si>
  <si>
    <t>دفتر طرح و برنامه</t>
  </si>
  <si>
    <t>92/1/15</t>
  </si>
  <si>
    <t>92/1/3</t>
  </si>
  <si>
    <t>جلسه</t>
  </si>
  <si>
    <t>92/9/1</t>
  </si>
  <si>
    <t>92/10/1</t>
  </si>
  <si>
    <t>92/11/1</t>
  </si>
  <si>
    <t>91/11/1</t>
  </si>
  <si>
    <t>92/11/15</t>
  </si>
  <si>
    <t>92/11/22</t>
  </si>
  <si>
    <t>معاونت فرهنگی</t>
  </si>
  <si>
    <t>92/12/28</t>
  </si>
  <si>
    <t>0</t>
  </si>
  <si>
    <t>4</t>
  </si>
  <si>
    <t>2000</t>
  </si>
  <si>
    <t>1</t>
  </si>
  <si>
    <t>92/11/25</t>
  </si>
  <si>
    <t>93/2/25</t>
  </si>
  <si>
    <t>93/3/31</t>
  </si>
  <si>
    <t>200</t>
  </si>
  <si>
    <t>دفتر نظارت-آمار</t>
  </si>
  <si>
    <t>93/6/1</t>
  </si>
  <si>
    <t>93/6/31</t>
  </si>
  <si>
    <t>50</t>
  </si>
  <si>
    <t>500</t>
  </si>
  <si>
    <t>93/10/30</t>
  </si>
  <si>
    <t>93/11/30</t>
  </si>
  <si>
    <t>20</t>
  </si>
  <si>
    <t>92/7/1</t>
  </si>
  <si>
    <t>92/8/1</t>
  </si>
  <si>
    <t>110</t>
  </si>
  <si>
    <t>100</t>
  </si>
  <si>
    <t>92/8/30</t>
  </si>
  <si>
    <t>2</t>
  </si>
  <si>
    <t>92/9/30</t>
  </si>
  <si>
    <t>موسسه</t>
  </si>
  <si>
    <t>10</t>
  </si>
  <si>
    <t>92/12/1</t>
  </si>
  <si>
    <t>92/12/15</t>
  </si>
  <si>
    <t>93/1/15</t>
  </si>
  <si>
    <t>92/2/15</t>
  </si>
  <si>
    <t>5</t>
  </si>
  <si>
    <t>92/11/8</t>
  </si>
  <si>
    <t>92/11/20</t>
  </si>
  <si>
    <t>92/8/10</t>
  </si>
  <si>
    <t>مستمر</t>
  </si>
  <si>
    <t>اطلاعات و آمار</t>
  </si>
  <si>
    <t>91/4/20</t>
  </si>
  <si>
    <t>91/4/31</t>
  </si>
  <si>
    <t>حوزه ریاست اخوت و آقایی</t>
  </si>
  <si>
    <t>91/5/15</t>
  </si>
  <si>
    <t>91/4/15</t>
  </si>
  <si>
    <t>اخوت</t>
  </si>
  <si>
    <t>بازنگری</t>
  </si>
  <si>
    <t>91/12/1</t>
  </si>
  <si>
    <t>متر مربع</t>
  </si>
  <si>
    <t>نفر</t>
  </si>
  <si>
    <t>اداری و مالی</t>
  </si>
  <si>
    <t>928/3/15</t>
  </si>
  <si>
    <t>نهاد</t>
  </si>
  <si>
    <t>دبیرخانه ستاد</t>
  </si>
  <si>
    <t>92/4/15</t>
  </si>
  <si>
    <t>92/6/15</t>
  </si>
  <si>
    <t>لایحه</t>
  </si>
  <si>
    <t>دبیرخانه ستاد با همکاری واحد حقوقی</t>
  </si>
  <si>
    <t>92/3/15</t>
  </si>
  <si>
    <t>فاهم نامه</t>
  </si>
  <si>
    <t>92/5/15</t>
  </si>
  <si>
    <t>92/9/15</t>
  </si>
  <si>
    <t>92/10/15</t>
  </si>
  <si>
    <t>گزارش</t>
  </si>
  <si>
    <t>93/2/39</t>
  </si>
  <si>
    <t>جشنواره</t>
  </si>
  <si>
    <t>93/2/5</t>
  </si>
  <si>
    <t>92/12/10</t>
  </si>
  <si>
    <t>طراحی و تدوین</t>
  </si>
  <si>
    <t>طراحی فرایند</t>
  </si>
  <si>
    <t>طراحی نظام نامه</t>
  </si>
  <si>
    <t>طراحی آیین نامه، دستورالعمل، شرح وظایف، الگونامه و...</t>
  </si>
  <si>
    <t>طراحی ساختار سازمانی و طراحی نرم افزار</t>
  </si>
  <si>
    <t>طراحی معیار و شاخص ارزیابی عملکرد</t>
  </si>
  <si>
    <t>اجراء مقطعی - پروژه اجرایی</t>
  </si>
  <si>
    <t>اجراء مقطعی - تولید محتوا</t>
  </si>
  <si>
    <t>اجراء - ارتباط گیری و تعامل با نهادها، سازمان ها و دستگاه ها</t>
  </si>
  <si>
    <t>اجراء مستمر - پیاده سازی فرایند</t>
  </si>
  <si>
    <t>اجراء مستمر - پروژه های مستمر و جلسات مستمر</t>
  </si>
  <si>
    <t>اجراء و پیاده سازی</t>
  </si>
  <si>
    <t>تحلیل وضعیت موجود - رصد و اندازه گیری شاخص</t>
  </si>
  <si>
    <t>تحلیل وضعیت موجود - تحلیل و ارزیابی عملکرد</t>
  </si>
  <si>
    <t>تحلیل - بهینه سازی و اصلاح</t>
  </si>
  <si>
    <t>تحلیل کارشناسی، بررسی موضوع و تصویب</t>
  </si>
  <si>
    <t>تحلیل و بررسی</t>
  </si>
  <si>
    <t>نوع مقوله اصلی</t>
  </si>
  <si>
    <t>نوع مقوله فرعی</t>
  </si>
  <si>
    <t>شناسایی و تعیین دستگاههای مخاطب همراه با مطالعه ماموریت، اساسنامه و شرح وظائف دستگاهها</t>
  </si>
  <si>
    <t>مقوله</t>
  </si>
  <si>
    <t>اقدام</t>
  </si>
  <si>
    <t>فعالیت</t>
  </si>
</sst>
</file>

<file path=xl/styles.xml><?xml version="1.0" encoding="utf-8"?>
<styleSheet xmlns="http://schemas.openxmlformats.org/spreadsheetml/2006/main">
  <numFmts count="2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B Mitra"/>
      <family val="0"/>
    </font>
    <font>
      <sz val="14"/>
      <color indexed="8"/>
      <name val="B Mitra"/>
      <family val="0"/>
    </font>
    <font>
      <b/>
      <sz val="14"/>
      <color indexed="8"/>
      <name val="B Mitra"/>
      <family val="0"/>
    </font>
    <font>
      <sz val="12"/>
      <color indexed="8"/>
      <name val="B Mitra"/>
      <family val="0"/>
    </font>
    <font>
      <b/>
      <sz val="12"/>
      <color indexed="8"/>
      <name val="B Mitra"/>
      <family val="0"/>
    </font>
    <font>
      <sz val="11"/>
      <color indexed="8"/>
      <name val="B Homa"/>
      <family val="0"/>
    </font>
    <font>
      <b/>
      <sz val="11"/>
      <color indexed="8"/>
      <name val="B Mitra"/>
      <family val="0"/>
    </font>
    <font>
      <b/>
      <sz val="9"/>
      <color indexed="8"/>
      <name val="B Mitra"/>
      <family val="0"/>
    </font>
    <font>
      <b/>
      <sz val="14"/>
      <color indexed="8"/>
      <name val="B Esfehan"/>
      <family val="0"/>
    </font>
    <font>
      <sz val="14"/>
      <color indexed="8"/>
      <name val="B Esfehan"/>
      <family val="0"/>
    </font>
    <font>
      <sz val="9"/>
      <color indexed="49"/>
      <name val="Calibri"/>
      <family val="0"/>
    </font>
    <font>
      <sz val="9"/>
      <color indexed="49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B Mitra"/>
      <family val="0"/>
    </font>
    <font>
      <sz val="14"/>
      <color theme="1"/>
      <name val="B Mitra"/>
      <family val="0"/>
    </font>
    <font>
      <b/>
      <sz val="14"/>
      <color theme="1"/>
      <name val="B Mitra"/>
      <family val="0"/>
    </font>
    <font>
      <sz val="12"/>
      <color theme="1"/>
      <name val="B Mitra"/>
      <family val="0"/>
    </font>
    <font>
      <b/>
      <sz val="12"/>
      <color theme="1"/>
      <name val="B Mitra"/>
      <family val="0"/>
    </font>
    <font>
      <sz val="11"/>
      <color theme="1"/>
      <name val="B Homa"/>
      <family val="0"/>
    </font>
    <font>
      <b/>
      <sz val="11"/>
      <color theme="1"/>
      <name val="B Mitra"/>
      <family val="0"/>
    </font>
    <font>
      <sz val="14"/>
      <color theme="1"/>
      <name val="B Esfehan"/>
      <family val="0"/>
    </font>
    <font>
      <b/>
      <sz val="9"/>
      <color theme="1"/>
      <name val="B Mitra"/>
      <family val="0"/>
    </font>
    <font>
      <b/>
      <sz val="14"/>
      <color theme="1"/>
      <name val="B Esfeh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6DCEA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 textRotation="90" wrapText="1" readingOrder="2"/>
    </xf>
    <xf numFmtId="0" fontId="0" fillId="0" borderId="10" xfId="0" applyBorder="1" applyAlignment="1">
      <alignment/>
    </xf>
    <xf numFmtId="0" fontId="52" fillId="0" borderId="10" xfId="0" applyFont="1" applyBorder="1" applyAlignment="1">
      <alignment horizontal="justify" vertical="center" wrapText="1" readingOrder="2"/>
    </xf>
    <xf numFmtId="0" fontId="52" fillId="0" borderId="10" xfId="0" applyFont="1" applyBorder="1" applyAlignment="1">
      <alignment horizontal="justify" vertical="center" readingOrder="2"/>
    </xf>
    <xf numFmtId="0" fontId="53" fillId="6" borderId="10" xfId="0" applyFont="1" applyFill="1" applyBorder="1" applyAlignment="1">
      <alignment horizontal="justify" vertical="center" wrapText="1" readingOrder="2"/>
    </xf>
    <xf numFmtId="0" fontId="0" fillId="6" borderId="10" xfId="0" applyFill="1" applyBorder="1" applyAlignment="1">
      <alignment/>
    </xf>
    <xf numFmtId="0" fontId="53" fillId="6" borderId="10" xfId="0" applyFont="1" applyFill="1" applyBorder="1" applyAlignment="1">
      <alignment horizontal="justify" vertical="center" readingOrder="2"/>
    </xf>
    <xf numFmtId="0" fontId="54" fillId="0" borderId="10" xfId="0" applyFont="1" applyBorder="1" applyAlignment="1">
      <alignment horizontal="center" vertical="center" wrapText="1" readingOrder="2"/>
    </xf>
    <xf numFmtId="0" fontId="55" fillId="6" borderId="10" xfId="0" applyFont="1" applyFill="1" applyBorder="1" applyAlignment="1">
      <alignment horizontal="center" vertical="center" wrapText="1" readingOrder="2"/>
    </xf>
    <xf numFmtId="0" fontId="52" fillId="34" borderId="10" xfId="0" applyFont="1" applyFill="1" applyBorder="1" applyAlignment="1">
      <alignment horizontal="justify" vertical="center" readingOrder="2"/>
    </xf>
    <xf numFmtId="0" fontId="52" fillId="0" borderId="10" xfId="0" applyFont="1" applyBorder="1" applyAlignment="1">
      <alignment/>
    </xf>
    <xf numFmtId="0" fontId="53" fillId="0" borderId="11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13" xfId="0" applyFont="1" applyBorder="1" applyAlignment="1">
      <alignment/>
    </xf>
    <xf numFmtId="0" fontId="53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54" fillId="34" borderId="10" xfId="0" applyFont="1" applyFill="1" applyBorder="1" applyAlignment="1">
      <alignment horizontal="center" vertical="center" wrapText="1" readingOrder="2"/>
    </xf>
    <xf numFmtId="0" fontId="52" fillId="0" borderId="10" xfId="0" applyFont="1" applyBorder="1" applyAlignment="1">
      <alignment horizontal="right" vertical="center" wrapText="1" readingOrder="2"/>
    </xf>
    <xf numFmtId="0" fontId="55" fillId="33" borderId="10" xfId="0" applyFont="1" applyFill="1" applyBorder="1" applyAlignment="1">
      <alignment horizontal="center" vertical="center" wrapText="1" readingOrder="2"/>
    </xf>
    <xf numFmtId="0" fontId="53" fillId="6" borderId="10" xfId="0" applyFont="1" applyFill="1" applyBorder="1" applyAlignment="1">
      <alignment horizontal="right" vertical="center" wrapText="1" readingOrder="2"/>
    </xf>
    <xf numFmtId="0" fontId="51" fillId="6" borderId="10" xfId="0" applyFont="1" applyFill="1" applyBorder="1" applyAlignment="1">
      <alignment horizontal="center" vertical="center" textRotation="90" wrapText="1" readingOrder="2"/>
    </xf>
    <xf numFmtId="49" fontId="51" fillId="6" borderId="10" xfId="0" applyNumberFormat="1" applyFont="1" applyFill="1" applyBorder="1" applyAlignment="1">
      <alignment horizontal="center" vertical="center" readingOrder="2"/>
    </xf>
    <xf numFmtId="0" fontId="51" fillId="6" borderId="10" xfId="0" applyFont="1" applyFill="1" applyBorder="1" applyAlignment="1">
      <alignment horizontal="center" vertical="center" wrapText="1" readingOrder="2"/>
    </xf>
    <xf numFmtId="9" fontId="55" fillId="6" borderId="10" xfId="0" applyNumberFormat="1" applyFont="1" applyFill="1" applyBorder="1" applyAlignment="1">
      <alignment horizontal="center" vertical="center" wrapText="1" readingOrder="2"/>
    </xf>
    <xf numFmtId="0" fontId="54" fillId="6" borderId="10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horizontal="center" vertical="center" textRotation="90" wrapText="1" readingOrder="2"/>
    </xf>
    <xf numFmtId="49" fontId="51" fillId="34" borderId="10" xfId="0" applyNumberFormat="1" applyFont="1" applyFill="1" applyBorder="1" applyAlignment="1">
      <alignment horizontal="center" vertical="center" readingOrder="2"/>
    </xf>
    <xf numFmtId="0" fontId="51" fillId="34" borderId="10" xfId="0" applyFont="1" applyFill="1" applyBorder="1" applyAlignment="1">
      <alignment horizontal="center" vertical="center" wrapText="1" readingOrder="2"/>
    </xf>
    <xf numFmtId="0" fontId="55" fillId="34" borderId="10" xfId="0" applyFont="1" applyFill="1" applyBorder="1" applyAlignment="1">
      <alignment horizontal="center" vertical="center" wrapText="1" readingOrder="2"/>
    </xf>
    <xf numFmtId="0" fontId="0" fillId="34" borderId="10" xfId="0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 wrapText="1"/>
    </xf>
    <xf numFmtId="49" fontId="51" fillId="34" borderId="10" xfId="0" applyNumberFormat="1" applyFont="1" applyFill="1" applyBorder="1" applyAlignment="1">
      <alignment horizontal="center" vertical="center" wrapText="1" readingOrder="2"/>
    </xf>
    <xf numFmtId="0" fontId="53" fillId="6" borderId="10" xfId="0" applyFont="1" applyFill="1" applyBorder="1" applyAlignment="1">
      <alignment horizontal="center" vertical="center" wrapText="1" readingOrder="2"/>
    </xf>
    <xf numFmtId="0" fontId="52" fillId="0" borderId="10" xfId="0" applyFont="1" applyBorder="1" applyAlignment="1">
      <alignment horizontal="center" vertical="center" wrapText="1" readingOrder="2"/>
    </xf>
    <xf numFmtId="0" fontId="53" fillId="6" borderId="10" xfId="0" applyFont="1" applyFill="1" applyBorder="1" applyAlignment="1">
      <alignment horizontal="center" vertical="center" readingOrder="2"/>
    </xf>
    <xf numFmtId="0" fontId="52" fillId="0" borderId="10" xfId="0" applyFont="1" applyBorder="1" applyAlignment="1">
      <alignment horizontal="center" vertical="center" readingOrder="2"/>
    </xf>
    <xf numFmtId="0" fontId="52" fillId="34" borderId="10" xfId="0" applyFont="1" applyFill="1" applyBorder="1" applyAlignment="1">
      <alignment horizontal="center" vertical="center" readingOrder="2"/>
    </xf>
    <xf numFmtId="0" fontId="53" fillId="0" borderId="12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3" borderId="10" xfId="0" applyFont="1" applyFill="1" applyBorder="1" applyAlignment="1">
      <alignment horizontal="center" vertical="center"/>
    </xf>
    <xf numFmtId="0" fontId="56" fillId="3" borderId="10" xfId="0" applyNumberFormat="1" applyFont="1" applyFill="1" applyBorder="1" applyAlignment="1">
      <alignment horizontal="center" vertical="center" wrapText="1" readingOrder="2"/>
    </xf>
    <xf numFmtId="0" fontId="56" fillId="4" borderId="10" xfId="0" applyFont="1" applyFill="1" applyBorder="1" applyAlignment="1">
      <alignment horizontal="center" vertical="center"/>
    </xf>
    <xf numFmtId="0" fontId="56" fillId="4" borderId="10" xfId="0" applyNumberFormat="1" applyFont="1" applyFill="1" applyBorder="1" applyAlignment="1">
      <alignment horizontal="center" vertical="center" wrapText="1" readingOrder="2"/>
    </xf>
    <xf numFmtId="0" fontId="57" fillId="0" borderId="10" xfId="0" applyFont="1" applyFill="1" applyBorder="1" applyAlignment="1">
      <alignment horizontal="center" vertical="center"/>
    </xf>
    <xf numFmtId="0" fontId="43" fillId="0" borderId="0" xfId="53" applyAlignment="1">
      <alignment/>
    </xf>
    <xf numFmtId="0" fontId="56" fillId="5" borderId="10" xfId="0" applyFont="1" applyFill="1" applyBorder="1" applyAlignment="1">
      <alignment horizontal="center" vertical="center"/>
    </xf>
    <xf numFmtId="0" fontId="56" fillId="5" borderId="10" xfId="0" applyNumberFormat="1" applyFont="1" applyFill="1" applyBorder="1" applyAlignment="1">
      <alignment horizontal="center" vertical="center" wrapText="1" readingOrder="2"/>
    </xf>
    <xf numFmtId="0" fontId="56" fillId="0" borderId="10" xfId="0" applyFont="1" applyBorder="1" applyAlignment="1">
      <alignment horizontal="center" vertical="center"/>
    </xf>
    <xf numFmtId="0" fontId="56" fillId="4" borderId="14" xfId="0" applyNumberFormat="1" applyFont="1" applyFill="1" applyBorder="1" applyAlignment="1">
      <alignment horizontal="center" vertical="center" wrapText="1" readingOrder="2"/>
    </xf>
    <xf numFmtId="0" fontId="56" fillId="4" borderId="15" xfId="0" applyFont="1" applyFill="1" applyBorder="1" applyAlignment="1">
      <alignment horizontal="center" vertical="center"/>
    </xf>
    <xf numFmtId="0" fontId="56" fillId="4" borderId="16" xfId="0" applyFont="1" applyFill="1" applyBorder="1" applyAlignment="1">
      <alignment horizontal="center" vertical="center"/>
    </xf>
    <xf numFmtId="0" fontId="58" fillId="4" borderId="10" xfId="0" applyFont="1" applyFill="1" applyBorder="1" applyAlignment="1">
      <alignment horizontal="center" vertical="center" wrapText="1"/>
    </xf>
    <xf numFmtId="0" fontId="58" fillId="4" borderId="15" xfId="0" applyFont="1" applyFill="1" applyBorder="1" applyAlignment="1">
      <alignment horizontal="center" vertical="center" wrapText="1"/>
    </xf>
    <xf numFmtId="0" fontId="55" fillId="4" borderId="10" xfId="0" applyFont="1" applyFill="1" applyBorder="1" applyAlignment="1">
      <alignment horizontal="center" vertical="center"/>
    </xf>
    <xf numFmtId="0" fontId="55" fillId="4" borderId="15" xfId="0" applyFont="1" applyFill="1" applyBorder="1" applyAlignment="1">
      <alignment horizontal="center" vertical="center"/>
    </xf>
    <xf numFmtId="0" fontId="56" fillId="3" borderId="15" xfId="0" applyFont="1" applyFill="1" applyBorder="1" applyAlignment="1">
      <alignment horizontal="center" vertical="center"/>
    </xf>
    <xf numFmtId="0" fontId="56" fillId="3" borderId="16" xfId="0" applyFont="1" applyFill="1" applyBorder="1" applyAlignment="1">
      <alignment horizontal="center" vertical="center"/>
    </xf>
    <xf numFmtId="0" fontId="58" fillId="3" borderId="17" xfId="0" applyFont="1" applyFill="1" applyBorder="1" applyAlignment="1">
      <alignment horizontal="center" vertical="center" wrapText="1"/>
    </xf>
    <xf numFmtId="0" fontId="58" fillId="3" borderId="18" xfId="0" applyFont="1" applyFill="1" applyBorder="1" applyAlignment="1">
      <alignment horizontal="center" vertical="center" wrapText="1"/>
    </xf>
    <xf numFmtId="0" fontId="58" fillId="3" borderId="19" xfId="0" applyFont="1" applyFill="1" applyBorder="1" applyAlignment="1">
      <alignment horizontal="center" vertical="center" wrapText="1"/>
    </xf>
    <xf numFmtId="0" fontId="58" fillId="3" borderId="20" xfId="0" applyFont="1" applyFill="1" applyBorder="1" applyAlignment="1">
      <alignment horizontal="center" vertical="center" wrapText="1"/>
    </xf>
    <xf numFmtId="0" fontId="58" fillId="3" borderId="0" xfId="0" applyFont="1" applyFill="1" applyBorder="1" applyAlignment="1">
      <alignment horizontal="center" vertical="center" wrapText="1"/>
    </xf>
    <xf numFmtId="0" fontId="58" fillId="3" borderId="21" xfId="0" applyFont="1" applyFill="1" applyBorder="1" applyAlignment="1">
      <alignment horizontal="center" vertical="center" wrapText="1"/>
    </xf>
    <xf numFmtId="0" fontId="58" fillId="3" borderId="22" xfId="0" applyFont="1" applyFill="1" applyBorder="1" applyAlignment="1">
      <alignment horizontal="center" vertical="center" wrapText="1"/>
    </xf>
    <xf numFmtId="0" fontId="58" fillId="3" borderId="23" xfId="0" applyFont="1" applyFill="1" applyBorder="1" applyAlignment="1">
      <alignment horizontal="center" vertical="center" wrapText="1"/>
    </xf>
    <xf numFmtId="0" fontId="58" fillId="3" borderId="24" xfId="0" applyFont="1" applyFill="1" applyBorder="1" applyAlignment="1">
      <alignment horizontal="center" vertical="center" wrapText="1"/>
    </xf>
    <xf numFmtId="0" fontId="55" fillId="3" borderId="15" xfId="0" applyFont="1" applyFill="1" applyBorder="1" applyAlignment="1">
      <alignment horizontal="center" vertical="center" wrapText="1"/>
    </xf>
    <xf numFmtId="0" fontId="55" fillId="3" borderId="16" xfId="0" applyFont="1" applyFill="1" applyBorder="1" applyAlignment="1">
      <alignment horizontal="center" vertical="center" wrapText="1"/>
    </xf>
    <xf numFmtId="0" fontId="55" fillId="3" borderId="14" xfId="0" applyFont="1" applyFill="1" applyBorder="1" applyAlignment="1">
      <alignment horizontal="center" vertical="center" wrapText="1"/>
    </xf>
    <xf numFmtId="0" fontId="56" fillId="5" borderId="10" xfId="0" applyFont="1" applyFill="1" applyBorder="1" applyAlignment="1">
      <alignment horizontal="center" vertical="center"/>
    </xf>
    <xf numFmtId="0" fontId="59" fillId="33" borderId="17" xfId="0" applyFont="1" applyFill="1" applyBorder="1" applyAlignment="1">
      <alignment horizontal="center" vertical="center" wrapText="1" readingOrder="2"/>
    </xf>
    <xf numFmtId="0" fontId="59" fillId="33" borderId="18" xfId="0" applyFont="1" applyFill="1" applyBorder="1" applyAlignment="1">
      <alignment horizontal="center" vertical="center" wrapText="1" readingOrder="2"/>
    </xf>
    <xf numFmtId="0" fontId="59" fillId="33" borderId="19" xfId="0" applyFont="1" applyFill="1" applyBorder="1" applyAlignment="1">
      <alignment horizontal="center" vertical="center" wrapText="1" readingOrder="2"/>
    </xf>
    <xf numFmtId="0" fontId="55" fillId="33" borderId="10" xfId="0" applyFont="1" applyFill="1" applyBorder="1" applyAlignment="1">
      <alignment horizontal="center" vertical="center" wrapText="1" readingOrder="2"/>
    </xf>
    <xf numFmtId="0" fontId="55" fillId="33" borderId="17" xfId="0" applyFont="1" applyFill="1" applyBorder="1" applyAlignment="1">
      <alignment horizontal="center" vertical="center" wrapText="1" readingOrder="2"/>
    </xf>
    <xf numFmtId="0" fontId="55" fillId="33" borderId="19" xfId="0" applyFont="1" applyFill="1" applyBorder="1" applyAlignment="1">
      <alignment horizontal="center" vertical="center" wrapText="1" readingOrder="2"/>
    </xf>
    <xf numFmtId="0" fontId="60" fillId="5" borderId="17" xfId="0" applyFont="1" applyFill="1" applyBorder="1" applyAlignment="1">
      <alignment horizontal="center" vertical="center" wrapText="1"/>
    </xf>
    <xf numFmtId="0" fontId="60" fillId="5" borderId="18" xfId="0" applyFont="1" applyFill="1" applyBorder="1" applyAlignment="1">
      <alignment horizontal="center" vertical="center" wrapText="1"/>
    </xf>
    <xf numFmtId="0" fontId="60" fillId="5" borderId="19" xfId="0" applyFont="1" applyFill="1" applyBorder="1" applyAlignment="1">
      <alignment horizontal="center" vertical="center" wrapText="1"/>
    </xf>
    <xf numFmtId="0" fontId="60" fillId="5" borderId="20" xfId="0" applyFont="1" applyFill="1" applyBorder="1" applyAlignment="1">
      <alignment horizontal="center" vertical="center" wrapText="1"/>
    </xf>
    <xf numFmtId="0" fontId="60" fillId="5" borderId="0" xfId="0" applyFont="1" applyFill="1" applyBorder="1" applyAlignment="1">
      <alignment horizontal="center" vertical="center" wrapText="1"/>
    </xf>
    <xf numFmtId="0" fontId="60" fillId="5" borderId="21" xfId="0" applyFont="1" applyFill="1" applyBorder="1" applyAlignment="1">
      <alignment horizontal="center" vertical="center" wrapText="1"/>
    </xf>
    <xf numFmtId="0" fontId="60" fillId="5" borderId="22" xfId="0" applyFont="1" applyFill="1" applyBorder="1" applyAlignment="1">
      <alignment horizontal="center" vertical="center" wrapText="1"/>
    </xf>
    <xf numFmtId="0" fontId="60" fillId="5" borderId="23" xfId="0" applyFont="1" applyFill="1" applyBorder="1" applyAlignment="1">
      <alignment horizontal="center" vertical="center" wrapText="1"/>
    </xf>
    <xf numFmtId="0" fontId="60" fillId="5" borderId="24" xfId="0" applyFont="1" applyFill="1" applyBorder="1" applyAlignment="1">
      <alignment horizontal="center" vertical="center" wrapText="1"/>
    </xf>
    <xf numFmtId="0" fontId="55" fillId="5" borderId="15" xfId="0" applyFont="1" applyFill="1" applyBorder="1" applyAlignment="1">
      <alignment horizontal="center" vertical="center" wrapText="1"/>
    </xf>
    <xf numFmtId="0" fontId="55" fillId="5" borderId="16" xfId="0" applyFont="1" applyFill="1" applyBorder="1" applyAlignment="1">
      <alignment horizontal="center" vertical="center" wrapText="1"/>
    </xf>
    <xf numFmtId="0" fontId="55" fillId="5" borderId="14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 readingOrder="2"/>
    </xf>
    <xf numFmtId="0" fontId="55" fillId="33" borderId="14" xfId="0" applyFont="1" applyFill="1" applyBorder="1" applyAlignment="1">
      <alignment horizontal="center" vertical="center" wrapText="1" readingOrder="2"/>
    </xf>
    <xf numFmtId="0" fontId="55" fillId="33" borderId="10" xfId="0" applyFont="1" applyFill="1" applyBorder="1" applyAlignment="1">
      <alignment horizontal="center" vertical="center" textRotation="90" wrapText="1" readingOrder="2"/>
    </xf>
    <xf numFmtId="0" fontId="51" fillId="33" borderId="10" xfId="0" applyFont="1" applyFill="1" applyBorder="1" applyAlignment="1">
      <alignment horizontal="center" vertical="center" wrapText="1" readingOrder="2"/>
    </xf>
    <xf numFmtId="0" fontId="56" fillId="5" borderId="15" xfId="0" applyNumberFormat="1" applyFont="1" applyFill="1" applyBorder="1" applyAlignment="1">
      <alignment horizontal="center" vertical="center" wrapText="1" readingOrder="2"/>
    </xf>
    <xf numFmtId="0" fontId="56" fillId="5" borderId="16" xfId="0" applyNumberFormat="1" applyFont="1" applyFill="1" applyBorder="1" applyAlignment="1">
      <alignment horizontal="center" vertical="center" wrapText="1" readingOrder="2"/>
    </xf>
    <xf numFmtId="0" fontId="56" fillId="5" borderId="14" xfId="0" applyNumberFormat="1" applyFont="1" applyFill="1" applyBorder="1" applyAlignment="1">
      <alignment horizontal="center" vertical="center" wrapText="1" readingOrder="2"/>
    </xf>
    <xf numFmtId="0" fontId="56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8" fillId="4" borderId="14" xfId="0" applyFont="1" applyFill="1" applyBorder="1" applyAlignment="1">
      <alignment horizontal="center" vertical="center" wrapText="1"/>
    </xf>
    <xf numFmtId="0" fontId="56" fillId="4" borderId="16" xfId="0" applyNumberFormat="1" applyFont="1" applyFill="1" applyBorder="1" applyAlignment="1">
      <alignment horizontal="center" vertical="center" wrapText="1" readingOrder="2"/>
    </xf>
    <xf numFmtId="0" fontId="56" fillId="4" borderId="14" xfId="0" applyNumberFormat="1" applyFont="1" applyFill="1" applyBorder="1" applyAlignment="1">
      <alignment horizontal="center" vertical="center" wrapText="1" readingOrder="2"/>
    </xf>
    <xf numFmtId="0" fontId="56" fillId="3" borderId="15" xfId="0" applyNumberFormat="1" applyFont="1" applyFill="1" applyBorder="1" applyAlignment="1">
      <alignment horizontal="center" vertical="center" wrapText="1" readingOrder="2"/>
    </xf>
    <xf numFmtId="0" fontId="56" fillId="3" borderId="16" xfId="0" applyNumberFormat="1" applyFont="1" applyFill="1" applyBorder="1" applyAlignment="1">
      <alignment horizontal="center" vertical="center" wrapText="1" readingOrder="2"/>
    </xf>
    <xf numFmtId="0" fontId="56" fillId="3" borderId="14" xfId="0" applyNumberFormat="1" applyFont="1" applyFill="1" applyBorder="1" applyAlignment="1">
      <alignment horizontal="center" vertical="center" wrapText="1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0</xdr:row>
      <xdr:rowOff>9525</xdr:rowOff>
    </xdr:from>
    <xdr:to>
      <xdr:col>15</xdr:col>
      <xdr:colOff>561975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7800975" y="9525"/>
          <a:ext cx="1600200" cy="276225"/>
        </a:xfrm>
        <a:prstGeom prst="rect">
          <a:avLst/>
        </a:prstGeom>
        <a:solidFill>
          <a:srgbClr val="FFFFFF"/>
        </a:solidFill>
        <a:ln w="63500" cmpd="thickThin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9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مصوب شوراي برنامه ريزي </a:t>
          </a:r>
          <a:r>
            <a:rPr lang="en-US" cap="none" sz="900" b="0" i="0" u="none" baseline="0">
              <a:solidFill>
                <a:srgbClr val="33CCCC"/>
              </a:solidFill>
              <a:latin typeface="Times New Roman"/>
              <a:ea typeface="Times New Roman"/>
              <a:cs typeface="Times New Roman"/>
            </a:rPr>
            <a:t>–</a:t>
          </a:r>
          <a:r>
            <a:rPr lang="en-US" cap="none" sz="9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 15/2/91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0</xdr:row>
      <xdr:rowOff>28575</xdr:rowOff>
    </xdr:from>
    <xdr:to>
      <xdr:col>15</xdr:col>
      <xdr:colOff>561975</xdr:colOff>
      <xdr:row>1</xdr:row>
      <xdr:rowOff>19050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8020050" y="28575"/>
          <a:ext cx="1628775" cy="276225"/>
        </a:xfrm>
        <a:prstGeom prst="rect">
          <a:avLst/>
        </a:prstGeom>
        <a:solidFill>
          <a:srgbClr val="FFFFFF"/>
        </a:solidFill>
        <a:ln w="63500" cmpd="thickThin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9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مصوب شوراي برنامه ريزي </a:t>
          </a:r>
          <a:r>
            <a:rPr lang="en-US" cap="none" sz="900" b="0" i="0" u="none" baseline="0">
              <a:solidFill>
                <a:srgbClr val="33CCCC"/>
              </a:solidFill>
              <a:latin typeface="Times New Roman"/>
              <a:ea typeface="Times New Roman"/>
              <a:cs typeface="Times New Roman"/>
            </a:rPr>
            <a:t>–</a:t>
          </a:r>
          <a:r>
            <a:rPr lang="en-US" cap="none" sz="9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 15/2/91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19050</xdr:rowOff>
    </xdr:from>
    <xdr:to>
      <xdr:col>15</xdr:col>
      <xdr:colOff>723900</xdr:colOff>
      <xdr:row>1</xdr:row>
      <xdr:rowOff>9525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7972425" y="19050"/>
          <a:ext cx="1838325" cy="276225"/>
        </a:xfrm>
        <a:prstGeom prst="rect">
          <a:avLst/>
        </a:prstGeom>
        <a:solidFill>
          <a:srgbClr val="FFFFFF"/>
        </a:solidFill>
        <a:ln w="63500" cmpd="thickThin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9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مصوب شوراي برنامه ريزي </a:t>
          </a:r>
          <a:r>
            <a:rPr lang="en-US" cap="none" sz="900" b="0" i="0" u="none" baseline="0">
              <a:solidFill>
                <a:srgbClr val="33CCCC"/>
              </a:solidFill>
              <a:latin typeface="Times New Roman"/>
              <a:ea typeface="Times New Roman"/>
              <a:cs typeface="Times New Roman"/>
            </a:rPr>
            <a:t>–</a:t>
          </a:r>
          <a:r>
            <a:rPr lang="en-US" cap="none" sz="9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 15/2/91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rightToLeft="1" zoomScalePageLayoutView="0" workbookViewId="0" topLeftCell="A37">
      <selection activeCell="C46" sqref="C46"/>
    </sheetView>
  </sheetViews>
  <sheetFormatPr defaultColWidth="9.140625" defaultRowHeight="15"/>
  <cols>
    <col min="1" max="1" width="4.421875" style="0" customWidth="1"/>
    <col min="2" max="2" width="9.00390625" style="0" bestFit="1" customWidth="1"/>
    <col min="3" max="3" width="39.421875" style="0" customWidth="1"/>
    <col min="4" max="5" width="10.57421875" style="0" customWidth="1"/>
    <col min="6" max="6" width="3.8515625" style="0" customWidth="1"/>
    <col min="7" max="7" width="3.421875" style="0" customWidth="1"/>
    <col min="8" max="8" width="7.00390625" style="0" customWidth="1"/>
    <col min="9" max="9" width="7.421875" style="0" customWidth="1"/>
    <col min="11" max="11" width="6.00390625" style="0" customWidth="1"/>
    <col min="12" max="12" width="4.57421875" style="0" customWidth="1"/>
    <col min="13" max="15" width="5.7109375" style="0" customWidth="1"/>
    <col min="16" max="16" width="12.421875" style="0" customWidth="1"/>
  </cols>
  <sheetData>
    <row r="1" spans="1:16" ht="22.5">
      <c r="A1" s="12" t="s">
        <v>37</v>
      </c>
      <c r="B1" s="13"/>
      <c r="C1" s="13" t="s">
        <v>42</v>
      </c>
      <c r="D1" s="13"/>
      <c r="E1" s="13"/>
      <c r="F1" s="16"/>
      <c r="G1" s="13"/>
      <c r="H1" s="13"/>
      <c r="I1" s="13"/>
      <c r="J1" s="13"/>
      <c r="K1" s="13"/>
      <c r="L1" s="13"/>
      <c r="M1" s="13"/>
      <c r="N1" s="13"/>
      <c r="O1" s="13"/>
      <c r="P1" s="14"/>
    </row>
    <row r="2" spans="1:16" ht="22.5">
      <c r="A2" s="12" t="s">
        <v>38</v>
      </c>
      <c r="B2" s="13"/>
      <c r="C2" s="13" t="s">
        <v>40</v>
      </c>
      <c r="D2" s="13"/>
      <c r="E2" s="13"/>
      <c r="F2" s="13"/>
      <c r="G2" s="13"/>
      <c r="H2" s="13"/>
      <c r="I2" s="13"/>
      <c r="J2" s="13"/>
      <c r="K2" s="13"/>
      <c r="L2" s="13"/>
      <c r="N2" s="15" t="s">
        <v>39</v>
      </c>
      <c r="O2" s="13" t="s">
        <v>80</v>
      </c>
      <c r="P2" s="14"/>
    </row>
    <row r="3" spans="1:16" ht="23.25" customHeight="1">
      <c r="A3" s="92" t="s">
        <v>7</v>
      </c>
      <c r="B3" s="90" t="s">
        <v>6</v>
      </c>
      <c r="C3" s="75" t="s">
        <v>5</v>
      </c>
      <c r="D3" s="90" t="s">
        <v>220</v>
      </c>
      <c r="E3" s="90" t="s">
        <v>221</v>
      </c>
      <c r="F3" s="93" t="s">
        <v>4</v>
      </c>
      <c r="G3" s="93"/>
      <c r="H3" s="93" t="s">
        <v>3</v>
      </c>
      <c r="I3" s="93"/>
      <c r="J3" s="75" t="s">
        <v>2</v>
      </c>
      <c r="K3" s="76" t="s">
        <v>1</v>
      </c>
      <c r="L3" s="77"/>
      <c r="M3" s="72" t="s">
        <v>90</v>
      </c>
      <c r="N3" s="73"/>
      <c r="O3" s="74"/>
      <c r="P3" s="75" t="s">
        <v>0</v>
      </c>
    </row>
    <row r="4" spans="1:16" ht="41.25" customHeight="1">
      <c r="A4" s="92"/>
      <c r="B4" s="91"/>
      <c r="C4" s="75"/>
      <c r="D4" s="91"/>
      <c r="E4" s="91"/>
      <c r="F4" s="1" t="s">
        <v>8</v>
      </c>
      <c r="G4" s="1" t="s">
        <v>9</v>
      </c>
      <c r="H4" s="1" t="s">
        <v>10</v>
      </c>
      <c r="I4" s="1" t="s">
        <v>11</v>
      </c>
      <c r="J4" s="75"/>
      <c r="K4" s="19" t="s">
        <v>35</v>
      </c>
      <c r="L4" s="19" t="s">
        <v>36</v>
      </c>
      <c r="M4" s="19" t="s">
        <v>35</v>
      </c>
      <c r="N4" s="19" t="s">
        <v>36</v>
      </c>
      <c r="O4" s="19" t="s">
        <v>91</v>
      </c>
      <c r="P4" s="75"/>
    </row>
    <row r="5" spans="1:16" ht="36">
      <c r="A5" s="9">
        <v>1</v>
      </c>
      <c r="B5" s="9">
        <v>610100</v>
      </c>
      <c r="C5" s="5" t="s">
        <v>12</v>
      </c>
      <c r="D5" s="33">
        <v>120</v>
      </c>
      <c r="E5" s="33"/>
      <c r="F5" s="21" t="s">
        <v>93</v>
      </c>
      <c r="G5" s="6"/>
      <c r="H5" s="22" t="s">
        <v>94</v>
      </c>
      <c r="I5" s="22" t="s">
        <v>95</v>
      </c>
      <c r="J5" s="23" t="s">
        <v>96</v>
      </c>
      <c r="K5" s="24">
        <v>1</v>
      </c>
      <c r="L5" s="9"/>
      <c r="M5" s="9">
        <v>700</v>
      </c>
      <c r="N5" s="9"/>
      <c r="O5" s="9">
        <v>700</v>
      </c>
      <c r="P5" s="25" t="s">
        <v>97</v>
      </c>
    </row>
    <row r="6" spans="1:16" ht="21.75">
      <c r="A6" s="8">
        <f>A5+1</f>
        <v>2</v>
      </c>
      <c r="B6" s="8">
        <f>B5+1</f>
        <v>610101</v>
      </c>
      <c r="C6" s="3" t="s">
        <v>76</v>
      </c>
      <c r="D6" s="34"/>
      <c r="E6" s="34">
        <v>312</v>
      </c>
      <c r="F6" s="26" t="s">
        <v>93</v>
      </c>
      <c r="G6" s="30"/>
      <c r="H6" s="27" t="s">
        <v>94</v>
      </c>
      <c r="I6" s="27" t="s">
        <v>109</v>
      </c>
      <c r="J6" s="28" t="s">
        <v>110</v>
      </c>
      <c r="K6" s="29">
        <v>100</v>
      </c>
      <c r="L6" s="29">
        <v>0</v>
      </c>
      <c r="M6" s="29">
        <v>50</v>
      </c>
      <c r="N6" s="29">
        <v>0</v>
      </c>
      <c r="O6" s="29">
        <v>50</v>
      </c>
      <c r="P6" s="31" t="s">
        <v>111</v>
      </c>
    </row>
    <row r="7" spans="1:16" ht="36">
      <c r="A7" s="8">
        <f aca="true" t="shared" si="0" ref="A7:A16">A6+1</f>
        <v>3</v>
      </c>
      <c r="B7" s="8">
        <f aca="true" t="shared" si="1" ref="B7:B16">B6+1</f>
        <v>610102</v>
      </c>
      <c r="C7" s="3" t="s">
        <v>63</v>
      </c>
      <c r="D7" s="34"/>
      <c r="E7" s="34">
        <v>130</v>
      </c>
      <c r="F7" s="26" t="s">
        <v>93</v>
      </c>
      <c r="G7" s="30"/>
      <c r="H7" s="27" t="s">
        <v>94</v>
      </c>
      <c r="I7" s="27" t="s">
        <v>112</v>
      </c>
      <c r="J7" s="28" t="s">
        <v>113</v>
      </c>
      <c r="K7" s="29">
        <v>100</v>
      </c>
      <c r="L7" s="29">
        <v>0</v>
      </c>
      <c r="M7" s="29">
        <v>20</v>
      </c>
      <c r="N7" s="29">
        <v>0</v>
      </c>
      <c r="O7" s="29">
        <v>20</v>
      </c>
      <c r="P7" s="31" t="s">
        <v>114</v>
      </c>
    </row>
    <row r="8" spans="1:16" ht="21.75">
      <c r="A8" s="8">
        <f t="shared" si="0"/>
        <v>4</v>
      </c>
      <c r="B8" s="8">
        <f t="shared" si="1"/>
        <v>610103</v>
      </c>
      <c r="C8" s="3" t="s">
        <v>62</v>
      </c>
      <c r="D8" s="34"/>
      <c r="E8" s="34">
        <v>130</v>
      </c>
      <c r="F8" s="26" t="s">
        <v>93</v>
      </c>
      <c r="G8" s="30"/>
      <c r="H8" s="27" t="s">
        <v>94</v>
      </c>
      <c r="I8" s="27" t="s">
        <v>112</v>
      </c>
      <c r="J8" s="28" t="s">
        <v>113</v>
      </c>
      <c r="K8" s="29">
        <v>100</v>
      </c>
      <c r="L8" s="29">
        <v>0</v>
      </c>
      <c r="M8" s="29">
        <v>20</v>
      </c>
      <c r="N8" s="29">
        <v>0</v>
      </c>
      <c r="O8" s="29">
        <v>20</v>
      </c>
      <c r="P8" s="31" t="s">
        <v>115</v>
      </c>
    </row>
    <row r="9" spans="1:16" ht="21.75">
      <c r="A9" s="8">
        <f t="shared" si="0"/>
        <v>5</v>
      </c>
      <c r="B9" s="8">
        <f t="shared" si="1"/>
        <v>610104</v>
      </c>
      <c r="C9" s="3" t="s">
        <v>47</v>
      </c>
      <c r="D9" s="34"/>
      <c r="E9" s="34">
        <v>120</v>
      </c>
      <c r="F9" s="26" t="s">
        <v>93</v>
      </c>
      <c r="G9" s="30"/>
      <c r="H9" s="27" t="s">
        <v>116</v>
      </c>
      <c r="I9" s="27" t="s">
        <v>117</v>
      </c>
      <c r="J9" s="28" t="s">
        <v>113</v>
      </c>
      <c r="K9" s="29">
        <v>300</v>
      </c>
      <c r="L9" s="29">
        <v>0</v>
      </c>
      <c r="M9" s="29">
        <v>60</v>
      </c>
      <c r="N9" s="29">
        <v>0</v>
      </c>
      <c r="O9" s="29">
        <v>60</v>
      </c>
      <c r="P9" s="31" t="s">
        <v>118</v>
      </c>
    </row>
    <row r="10" spans="1:16" ht="54">
      <c r="A10" s="8">
        <f t="shared" si="0"/>
        <v>6</v>
      </c>
      <c r="B10" s="8">
        <f t="shared" si="1"/>
        <v>610105</v>
      </c>
      <c r="C10" s="3" t="s">
        <v>13</v>
      </c>
      <c r="D10" s="34"/>
      <c r="E10" s="34">
        <v>232</v>
      </c>
      <c r="F10" s="26"/>
      <c r="G10" s="26" t="s">
        <v>93</v>
      </c>
      <c r="H10" s="27" t="s">
        <v>117</v>
      </c>
      <c r="I10" s="27" t="s">
        <v>119</v>
      </c>
      <c r="J10" s="28" t="s">
        <v>120</v>
      </c>
      <c r="K10" s="29">
        <v>5</v>
      </c>
      <c r="L10" s="29">
        <v>0</v>
      </c>
      <c r="M10" s="29">
        <v>50</v>
      </c>
      <c r="N10" s="29">
        <v>0</v>
      </c>
      <c r="O10" s="29">
        <v>50</v>
      </c>
      <c r="P10" s="31" t="s">
        <v>100</v>
      </c>
    </row>
    <row r="11" spans="1:16" ht="21.75">
      <c r="A11" s="8">
        <f t="shared" si="0"/>
        <v>7</v>
      </c>
      <c r="B11" s="8">
        <f t="shared" si="1"/>
        <v>610106</v>
      </c>
      <c r="C11" s="3" t="s">
        <v>48</v>
      </c>
      <c r="D11" s="34"/>
      <c r="E11" s="34">
        <v>320</v>
      </c>
      <c r="F11" s="26" t="s">
        <v>93</v>
      </c>
      <c r="G11" s="30"/>
      <c r="H11" s="27" t="s">
        <v>119</v>
      </c>
      <c r="I11" s="27" t="s">
        <v>121</v>
      </c>
      <c r="J11" s="28" t="s">
        <v>113</v>
      </c>
      <c r="K11" s="29">
        <v>100</v>
      </c>
      <c r="L11" s="29">
        <v>0</v>
      </c>
      <c r="M11" s="29">
        <v>20</v>
      </c>
      <c r="N11" s="29">
        <v>0</v>
      </c>
      <c r="O11" s="29">
        <v>20</v>
      </c>
      <c r="P11" s="31" t="s">
        <v>115</v>
      </c>
    </row>
    <row r="12" spans="1:16" ht="43.5">
      <c r="A12" s="8">
        <f t="shared" si="0"/>
        <v>8</v>
      </c>
      <c r="B12" s="8">
        <f t="shared" si="1"/>
        <v>610107</v>
      </c>
      <c r="C12" s="3" t="s">
        <v>50</v>
      </c>
      <c r="D12" s="34"/>
      <c r="E12" s="34">
        <v>130</v>
      </c>
      <c r="F12" s="26" t="s">
        <v>93</v>
      </c>
      <c r="G12" s="30"/>
      <c r="H12" s="27" t="s">
        <v>119</v>
      </c>
      <c r="I12" s="27" t="s">
        <v>122</v>
      </c>
      <c r="J12" s="28" t="s">
        <v>113</v>
      </c>
      <c r="K12" s="29">
        <v>100</v>
      </c>
      <c r="L12" s="29">
        <v>0</v>
      </c>
      <c r="M12" s="29">
        <v>20</v>
      </c>
      <c r="N12" s="29">
        <v>0</v>
      </c>
      <c r="O12" s="29">
        <v>20</v>
      </c>
      <c r="P12" s="31" t="s">
        <v>115</v>
      </c>
    </row>
    <row r="13" spans="1:16" ht="21.75">
      <c r="A13" s="8">
        <f t="shared" si="0"/>
        <v>9</v>
      </c>
      <c r="B13" s="8">
        <f t="shared" si="1"/>
        <v>610108</v>
      </c>
      <c r="C13" s="18" t="s">
        <v>49</v>
      </c>
      <c r="D13" s="34"/>
      <c r="E13" s="34">
        <v>330</v>
      </c>
      <c r="F13" s="26"/>
      <c r="G13" s="26" t="s">
        <v>93</v>
      </c>
      <c r="H13" s="27" t="s">
        <v>122</v>
      </c>
      <c r="I13" s="27" t="s">
        <v>123</v>
      </c>
      <c r="J13" s="28" t="s">
        <v>113</v>
      </c>
      <c r="K13" s="29">
        <v>20</v>
      </c>
      <c r="L13" s="29">
        <v>0</v>
      </c>
      <c r="M13" s="29">
        <v>4</v>
      </c>
      <c r="N13" s="29">
        <v>0</v>
      </c>
      <c r="O13" s="29">
        <v>4</v>
      </c>
      <c r="P13" s="31"/>
    </row>
    <row r="14" spans="1:16" ht="21.75">
      <c r="A14" s="8">
        <f t="shared" si="0"/>
        <v>10</v>
      </c>
      <c r="B14" s="8">
        <f t="shared" si="1"/>
        <v>610109</v>
      </c>
      <c r="C14" s="18" t="s">
        <v>75</v>
      </c>
      <c r="D14" s="34"/>
      <c r="E14" s="34">
        <v>130</v>
      </c>
      <c r="F14" s="26" t="s">
        <v>93</v>
      </c>
      <c r="G14" s="30"/>
      <c r="H14" s="27" t="s">
        <v>95</v>
      </c>
      <c r="I14" s="27" t="s">
        <v>124</v>
      </c>
      <c r="J14" s="28" t="s">
        <v>113</v>
      </c>
      <c r="K14" s="29">
        <v>150</v>
      </c>
      <c r="L14" s="29">
        <v>0</v>
      </c>
      <c r="M14" s="29">
        <v>30</v>
      </c>
      <c r="N14" s="29">
        <v>0</v>
      </c>
      <c r="O14" s="29">
        <v>30</v>
      </c>
      <c r="P14" s="31" t="s">
        <v>127</v>
      </c>
    </row>
    <row r="15" spans="1:16" ht="21.75">
      <c r="A15" s="8">
        <f t="shared" si="0"/>
        <v>11</v>
      </c>
      <c r="B15" s="8">
        <f t="shared" si="1"/>
        <v>610110</v>
      </c>
      <c r="C15" s="18" t="s">
        <v>64</v>
      </c>
      <c r="D15" s="34"/>
      <c r="E15" s="34">
        <v>130</v>
      </c>
      <c r="F15" s="26" t="s">
        <v>93</v>
      </c>
      <c r="G15" s="30"/>
      <c r="H15" s="27" t="s">
        <v>122</v>
      </c>
      <c r="I15" s="27" t="s">
        <v>124</v>
      </c>
      <c r="J15" s="28" t="s">
        <v>113</v>
      </c>
      <c r="K15" s="29">
        <v>100</v>
      </c>
      <c r="L15" s="29">
        <v>0</v>
      </c>
      <c r="M15" s="29">
        <v>20</v>
      </c>
      <c r="N15" s="29">
        <v>0</v>
      </c>
      <c r="O15" s="29">
        <v>20</v>
      </c>
      <c r="P15" s="31" t="s">
        <v>115</v>
      </c>
    </row>
    <row r="16" spans="1:16" ht="21.75">
      <c r="A16" s="8">
        <f t="shared" si="0"/>
        <v>12</v>
      </c>
      <c r="B16" s="8">
        <f t="shared" si="1"/>
        <v>610111</v>
      </c>
      <c r="C16" s="18" t="s">
        <v>46</v>
      </c>
      <c r="D16" s="34"/>
      <c r="E16" s="34">
        <v>311</v>
      </c>
      <c r="F16" s="26" t="s">
        <v>93</v>
      </c>
      <c r="G16" s="30"/>
      <c r="H16" s="27" t="s">
        <v>125</v>
      </c>
      <c r="I16" s="27" t="s">
        <v>126</v>
      </c>
      <c r="J16" s="28" t="s">
        <v>113</v>
      </c>
      <c r="K16" s="29">
        <v>100</v>
      </c>
      <c r="L16" s="29">
        <v>0</v>
      </c>
      <c r="M16" s="29">
        <v>20</v>
      </c>
      <c r="N16" s="29">
        <v>0</v>
      </c>
      <c r="O16" s="29">
        <v>20</v>
      </c>
      <c r="P16" s="31" t="s">
        <v>128</v>
      </c>
    </row>
    <row r="17" spans="1:16" ht="54">
      <c r="A17" s="9">
        <v>11</v>
      </c>
      <c r="B17" s="9">
        <v>610200</v>
      </c>
      <c r="C17" s="7" t="s">
        <v>77</v>
      </c>
      <c r="D17" s="35">
        <v>211</v>
      </c>
      <c r="E17" s="35"/>
      <c r="F17" s="21" t="s">
        <v>93</v>
      </c>
      <c r="G17" s="6"/>
      <c r="H17" s="22" t="s">
        <v>129</v>
      </c>
      <c r="I17" s="22" t="s">
        <v>98</v>
      </c>
      <c r="J17" s="23" t="s">
        <v>99</v>
      </c>
      <c r="K17" s="9">
        <v>0</v>
      </c>
      <c r="L17" s="9">
        <v>50</v>
      </c>
      <c r="M17" s="9">
        <v>100</v>
      </c>
      <c r="N17" s="9">
        <v>100</v>
      </c>
      <c r="O17" s="9">
        <v>200</v>
      </c>
      <c r="P17" s="25" t="s">
        <v>100</v>
      </c>
    </row>
    <row r="18" spans="1:16" ht="43.5">
      <c r="A18" s="8">
        <f aca="true" t="shared" si="2" ref="A18:B23">A17+1</f>
        <v>12</v>
      </c>
      <c r="B18" s="8">
        <f t="shared" si="2"/>
        <v>610201</v>
      </c>
      <c r="C18" s="4" t="s">
        <v>14</v>
      </c>
      <c r="D18" s="36"/>
      <c r="E18" s="36">
        <v>232</v>
      </c>
      <c r="F18" s="27"/>
      <c r="G18" s="27" t="s">
        <v>93</v>
      </c>
      <c r="H18" s="27" t="s">
        <v>129</v>
      </c>
      <c r="I18" s="27" t="s">
        <v>130</v>
      </c>
      <c r="J18" s="27" t="s">
        <v>131</v>
      </c>
      <c r="K18" s="27">
        <v>0</v>
      </c>
      <c r="L18" s="27">
        <v>10</v>
      </c>
      <c r="M18" s="27">
        <v>0</v>
      </c>
      <c r="N18" s="27">
        <v>10</v>
      </c>
      <c r="O18" s="27">
        <v>10</v>
      </c>
      <c r="P18" s="32" t="s">
        <v>114</v>
      </c>
    </row>
    <row r="19" spans="1:16" ht="47.25">
      <c r="A19" s="8">
        <f t="shared" si="2"/>
        <v>13</v>
      </c>
      <c r="B19" s="8">
        <f t="shared" si="2"/>
        <v>610202</v>
      </c>
      <c r="C19" s="4" t="s">
        <v>15</v>
      </c>
      <c r="D19" s="36"/>
      <c r="E19" s="36">
        <v>232</v>
      </c>
      <c r="F19" s="27"/>
      <c r="G19" s="27" t="s">
        <v>93</v>
      </c>
      <c r="H19" s="27" t="s">
        <v>129</v>
      </c>
      <c r="I19" s="27" t="s">
        <v>168</v>
      </c>
      <c r="J19" s="27" t="s">
        <v>131</v>
      </c>
      <c r="K19" s="27">
        <v>0</v>
      </c>
      <c r="L19" s="27" t="s">
        <v>169</v>
      </c>
      <c r="M19" s="27">
        <v>0</v>
      </c>
      <c r="N19" s="27">
        <v>50</v>
      </c>
      <c r="O19" s="27">
        <v>50</v>
      </c>
      <c r="P19" s="32" t="s">
        <v>100</v>
      </c>
    </row>
    <row r="20" spans="1:16" ht="47.25">
      <c r="A20" s="8">
        <f t="shared" si="2"/>
        <v>14</v>
      </c>
      <c r="B20" s="8">
        <f t="shared" si="2"/>
        <v>610203</v>
      </c>
      <c r="C20" s="4" t="s">
        <v>16</v>
      </c>
      <c r="D20" s="36"/>
      <c r="E20" s="36">
        <v>211</v>
      </c>
      <c r="F20" s="2"/>
      <c r="G20" s="32" t="s">
        <v>93</v>
      </c>
      <c r="H20" s="32" t="s">
        <v>98</v>
      </c>
      <c r="I20" s="32" t="s">
        <v>132</v>
      </c>
      <c r="J20" s="32" t="s">
        <v>99</v>
      </c>
      <c r="K20" s="32">
        <v>0</v>
      </c>
      <c r="L20" s="32" t="s">
        <v>151</v>
      </c>
      <c r="M20" s="32">
        <v>0</v>
      </c>
      <c r="N20" s="32" t="s">
        <v>151</v>
      </c>
      <c r="O20" s="32" t="s">
        <v>151</v>
      </c>
      <c r="P20" s="32" t="s">
        <v>100</v>
      </c>
    </row>
    <row r="21" spans="1:16" ht="31.5">
      <c r="A21" s="8">
        <f t="shared" si="2"/>
        <v>15</v>
      </c>
      <c r="B21" s="8">
        <f t="shared" si="2"/>
        <v>610204</v>
      </c>
      <c r="C21" s="4" t="s">
        <v>17</v>
      </c>
      <c r="D21" s="36"/>
      <c r="E21" s="36">
        <v>311</v>
      </c>
      <c r="F21" s="32" t="s">
        <v>93</v>
      </c>
      <c r="G21" s="32"/>
      <c r="H21" s="32" t="s">
        <v>132</v>
      </c>
      <c r="I21" s="32" t="s">
        <v>133</v>
      </c>
      <c r="J21" s="32" t="s">
        <v>99</v>
      </c>
      <c r="K21" s="32" t="s">
        <v>140</v>
      </c>
      <c r="L21" s="32">
        <v>50</v>
      </c>
      <c r="M21" s="32">
        <v>0</v>
      </c>
      <c r="N21" s="32">
        <v>50</v>
      </c>
      <c r="O21" s="32">
        <v>50</v>
      </c>
      <c r="P21" s="32" t="s">
        <v>111</v>
      </c>
    </row>
    <row r="22" spans="1:16" ht="21.75">
      <c r="A22" s="8">
        <f t="shared" si="2"/>
        <v>16</v>
      </c>
      <c r="B22" s="8">
        <f t="shared" si="2"/>
        <v>610205</v>
      </c>
      <c r="C22" s="4" t="s">
        <v>51</v>
      </c>
      <c r="D22" s="36"/>
      <c r="E22" s="36">
        <v>320</v>
      </c>
      <c r="F22" s="32" t="s">
        <v>93</v>
      </c>
      <c r="G22" s="32"/>
      <c r="H22" s="32" t="s">
        <v>95</v>
      </c>
      <c r="I22" s="32" t="s">
        <v>134</v>
      </c>
      <c r="J22" s="32" t="s">
        <v>113</v>
      </c>
      <c r="K22" s="32">
        <v>0</v>
      </c>
      <c r="L22" s="32">
        <v>100</v>
      </c>
      <c r="M22" s="32">
        <v>0</v>
      </c>
      <c r="N22" s="32">
        <v>20</v>
      </c>
      <c r="O22" s="32">
        <v>20</v>
      </c>
      <c r="P22" s="32" t="s">
        <v>138</v>
      </c>
    </row>
    <row r="23" spans="1:16" ht="21.75">
      <c r="A23" s="8">
        <f t="shared" si="2"/>
        <v>17</v>
      </c>
      <c r="B23" s="8">
        <f t="shared" si="2"/>
        <v>610206</v>
      </c>
      <c r="C23" s="4" t="s">
        <v>52</v>
      </c>
      <c r="D23" s="36"/>
      <c r="E23" s="36">
        <v>330</v>
      </c>
      <c r="F23" s="32"/>
      <c r="G23" s="32" t="s">
        <v>93</v>
      </c>
      <c r="H23" s="32" t="s">
        <v>135</v>
      </c>
      <c r="I23" s="32" t="s">
        <v>170</v>
      </c>
      <c r="J23" s="32"/>
      <c r="K23" s="32"/>
      <c r="L23" s="32"/>
      <c r="M23" s="32"/>
      <c r="N23" s="32"/>
      <c r="O23" s="32"/>
      <c r="P23" s="32" t="s">
        <v>103</v>
      </c>
    </row>
    <row r="24" spans="1:16" ht="54">
      <c r="A24" s="9">
        <v>18</v>
      </c>
      <c r="B24" s="9">
        <v>610300</v>
      </c>
      <c r="C24" s="7" t="s">
        <v>78</v>
      </c>
      <c r="D24" s="35">
        <v>211</v>
      </c>
      <c r="E24" s="35"/>
      <c r="F24" s="21"/>
      <c r="G24" s="21" t="s">
        <v>93</v>
      </c>
      <c r="H24" s="22" t="s">
        <v>98</v>
      </c>
      <c r="I24" s="22" t="s">
        <v>101</v>
      </c>
      <c r="J24" s="23" t="s">
        <v>99</v>
      </c>
      <c r="K24" s="9">
        <v>0</v>
      </c>
      <c r="L24" s="9">
        <v>110</v>
      </c>
      <c r="M24" s="9">
        <v>0</v>
      </c>
      <c r="N24" s="9">
        <v>1000</v>
      </c>
      <c r="O24" s="9">
        <v>1000</v>
      </c>
      <c r="P24" s="25" t="s">
        <v>100</v>
      </c>
    </row>
    <row r="25" spans="1:16" ht="31.5">
      <c r="A25" s="8">
        <f>A24+1</f>
        <v>19</v>
      </c>
      <c r="B25" s="8">
        <f>B24+1</f>
        <v>610301</v>
      </c>
      <c r="C25" s="4" t="s">
        <v>18</v>
      </c>
      <c r="D25" s="36"/>
      <c r="E25" s="36">
        <v>211</v>
      </c>
      <c r="F25" s="32"/>
      <c r="G25" s="32" t="s">
        <v>93</v>
      </c>
      <c r="H25" s="32" t="s">
        <v>136</v>
      </c>
      <c r="I25" s="32" t="s">
        <v>137</v>
      </c>
      <c r="J25" s="32"/>
      <c r="K25" s="32"/>
      <c r="L25" s="32"/>
      <c r="M25" s="32"/>
      <c r="N25" s="32"/>
      <c r="O25" s="32"/>
      <c r="P25" s="32" t="s">
        <v>103</v>
      </c>
    </row>
    <row r="26" spans="1:16" ht="47.25">
      <c r="A26" s="8">
        <f aca="true" t="shared" si="3" ref="A26:A31">A25+1</f>
        <v>20</v>
      </c>
      <c r="B26" s="8">
        <f aca="true" t="shared" si="4" ref="B26:B31">B25+1</f>
        <v>610302</v>
      </c>
      <c r="C26" s="4" t="s">
        <v>53</v>
      </c>
      <c r="D26" s="36"/>
      <c r="E26" s="36">
        <v>232</v>
      </c>
      <c r="F26" s="32"/>
      <c r="G26" s="32" t="s">
        <v>93</v>
      </c>
      <c r="H26" s="32" t="s">
        <v>137</v>
      </c>
      <c r="I26" s="32" t="s">
        <v>139</v>
      </c>
      <c r="J26" s="32" t="s">
        <v>131</v>
      </c>
      <c r="K26" s="32" t="s">
        <v>140</v>
      </c>
      <c r="L26" s="32" t="s">
        <v>141</v>
      </c>
      <c r="M26" s="32" t="s">
        <v>140</v>
      </c>
      <c r="N26" s="32" t="s">
        <v>142</v>
      </c>
      <c r="O26" s="32" t="s">
        <v>142</v>
      </c>
      <c r="P26" s="32" t="s">
        <v>100</v>
      </c>
    </row>
    <row r="27" spans="1:16" ht="31.5">
      <c r="A27" s="8">
        <f t="shared" si="3"/>
        <v>21</v>
      </c>
      <c r="B27" s="8">
        <f t="shared" si="4"/>
        <v>610303</v>
      </c>
      <c r="C27" s="4" t="s">
        <v>19</v>
      </c>
      <c r="D27" s="36"/>
      <c r="E27" s="36">
        <v>232</v>
      </c>
      <c r="F27" s="32"/>
      <c r="G27" s="32" t="s">
        <v>93</v>
      </c>
      <c r="H27" s="32" t="s">
        <v>171</v>
      </c>
      <c r="I27" s="32" t="s">
        <v>137</v>
      </c>
      <c r="J27" s="32" t="s">
        <v>131</v>
      </c>
      <c r="K27" s="32" t="s">
        <v>140</v>
      </c>
      <c r="L27" s="32" t="s">
        <v>143</v>
      </c>
      <c r="M27" s="32" t="s">
        <v>140</v>
      </c>
      <c r="N27" s="32" t="s">
        <v>143</v>
      </c>
      <c r="O27" s="32" t="s">
        <v>140</v>
      </c>
      <c r="P27" s="32" t="s">
        <v>103</v>
      </c>
    </row>
    <row r="28" spans="1:16" ht="47.25">
      <c r="A28" s="8">
        <f t="shared" si="3"/>
        <v>22</v>
      </c>
      <c r="B28" s="8">
        <f t="shared" si="4"/>
        <v>610304</v>
      </c>
      <c r="C28" s="4" t="s">
        <v>20</v>
      </c>
      <c r="D28" s="36"/>
      <c r="E28" s="36">
        <v>211</v>
      </c>
      <c r="F28" s="32"/>
      <c r="G28" s="32" t="s">
        <v>93</v>
      </c>
      <c r="H28" s="32" t="s">
        <v>144</v>
      </c>
      <c r="I28" s="32" t="s">
        <v>140</v>
      </c>
      <c r="J28" s="32" t="s">
        <v>99</v>
      </c>
      <c r="K28" s="32" t="s">
        <v>140</v>
      </c>
      <c r="L28" s="32" t="s">
        <v>142</v>
      </c>
      <c r="M28" s="32" t="s">
        <v>140</v>
      </c>
      <c r="N28" s="32" t="s">
        <v>140</v>
      </c>
      <c r="O28" s="32" t="s">
        <v>140</v>
      </c>
      <c r="P28" s="32" t="s">
        <v>100</v>
      </c>
    </row>
    <row r="29" spans="1:16" ht="21.75">
      <c r="A29" s="8">
        <f t="shared" si="3"/>
        <v>23</v>
      </c>
      <c r="B29" s="8">
        <f t="shared" si="4"/>
        <v>610305</v>
      </c>
      <c r="C29" s="4" t="s">
        <v>54</v>
      </c>
      <c r="D29" s="36"/>
      <c r="E29" s="36">
        <v>211</v>
      </c>
      <c r="F29" s="32"/>
      <c r="G29" s="32" t="s">
        <v>93</v>
      </c>
      <c r="H29" s="32" t="s">
        <v>145</v>
      </c>
      <c r="I29" s="32" t="s">
        <v>146</v>
      </c>
      <c r="J29" s="32" t="s">
        <v>99</v>
      </c>
      <c r="K29" s="32" t="s">
        <v>140</v>
      </c>
      <c r="L29" s="32" t="s">
        <v>142</v>
      </c>
      <c r="M29" s="32" t="s">
        <v>140</v>
      </c>
      <c r="N29" s="32" t="s">
        <v>147</v>
      </c>
      <c r="O29" s="32" t="s">
        <v>147</v>
      </c>
      <c r="P29" s="32" t="s">
        <v>148</v>
      </c>
    </row>
    <row r="30" spans="1:16" ht="47.25">
      <c r="A30" s="8">
        <f t="shared" si="3"/>
        <v>24</v>
      </c>
      <c r="B30" s="8">
        <f t="shared" si="4"/>
        <v>610306</v>
      </c>
      <c r="C30" s="4" t="s">
        <v>21</v>
      </c>
      <c r="D30" s="36"/>
      <c r="E30" s="36">
        <v>211</v>
      </c>
      <c r="F30" s="32"/>
      <c r="G30" s="32" t="s">
        <v>93</v>
      </c>
      <c r="H30" s="32" t="s">
        <v>149</v>
      </c>
      <c r="I30" s="32" t="s">
        <v>150</v>
      </c>
      <c r="J30" s="32" t="s">
        <v>99</v>
      </c>
      <c r="K30" s="32" t="s">
        <v>140</v>
      </c>
      <c r="L30" s="32" t="s">
        <v>151</v>
      </c>
      <c r="M30" s="32" t="s">
        <v>140</v>
      </c>
      <c r="N30" s="32" t="s">
        <v>152</v>
      </c>
      <c r="O30" s="32" t="s">
        <v>152</v>
      </c>
      <c r="P30" s="32" t="s">
        <v>100</v>
      </c>
    </row>
    <row r="31" spans="1:16" ht="31.5">
      <c r="A31" s="8">
        <f t="shared" si="3"/>
        <v>25</v>
      </c>
      <c r="B31" s="8">
        <f t="shared" si="4"/>
        <v>610307</v>
      </c>
      <c r="C31" s="4" t="s">
        <v>79</v>
      </c>
      <c r="D31" s="36"/>
      <c r="E31" s="36">
        <v>320</v>
      </c>
      <c r="F31" s="32"/>
      <c r="G31" s="32" t="s">
        <v>93</v>
      </c>
      <c r="H31" s="32" t="s">
        <v>153</v>
      </c>
      <c r="I31" s="32" t="s">
        <v>154</v>
      </c>
      <c r="J31" s="32" t="s">
        <v>99</v>
      </c>
      <c r="K31" s="32" t="s">
        <v>140</v>
      </c>
      <c r="L31" s="32" t="s">
        <v>155</v>
      </c>
      <c r="M31" s="32" t="s">
        <v>140</v>
      </c>
      <c r="N31" s="32" t="s">
        <v>151</v>
      </c>
      <c r="O31" s="32" t="s">
        <v>151</v>
      </c>
      <c r="P31" s="32" t="s">
        <v>115</v>
      </c>
    </row>
    <row r="32" spans="1:16" ht="45">
      <c r="A32" s="9">
        <f>A31+1</f>
        <v>26</v>
      </c>
      <c r="B32" s="9">
        <v>610400</v>
      </c>
      <c r="C32" s="7" t="s">
        <v>74</v>
      </c>
      <c r="D32" s="35">
        <v>232</v>
      </c>
      <c r="E32" s="35"/>
      <c r="F32" s="6"/>
      <c r="G32" s="21" t="s">
        <v>93</v>
      </c>
      <c r="H32" s="22" t="s">
        <v>156</v>
      </c>
      <c r="I32" s="22" t="s">
        <v>101</v>
      </c>
      <c r="J32" s="23" t="s">
        <v>99</v>
      </c>
      <c r="K32" s="9"/>
      <c r="L32" s="9">
        <v>110</v>
      </c>
      <c r="M32" s="9"/>
      <c r="N32" s="9">
        <v>1000</v>
      </c>
      <c r="O32" s="9">
        <v>1000</v>
      </c>
      <c r="P32" s="25" t="s">
        <v>102</v>
      </c>
    </row>
    <row r="33" spans="1:16" ht="43.5">
      <c r="A33" s="17">
        <f>A32+1</f>
        <v>27</v>
      </c>
      <c r="B33" s="17">
        <f>B32+1</f>
        <v>610401</v>
      </c>
      <c r="C33" s="10" t="s">
        <v>70</v>
      </c>
      <c r="D33" s="37"/>
      <c r="E33" s="37">
        <v>312</v>
      </c>
      <c r="F33" s="32" t="s">
        <v>93</v>
      </c>
      <c r="G33" s="32"/>
      <c r="H33" s="32" t="s">
        <v>156</v>
      </c>
      <c r="I33" s="32" t="s">
        <v>157</v>
      </c>
      <c r="J33" s="32" t="s">
        <v>99</v>
      </c>
      <c r="K33" s="32" t="s">
        <v>140</v>
      </c>
      <c r="L33" s="32" t="s">
        <v>158</v>
      </c>
      <c r="M33" s="32" t="s">
        <v>140</v>
      </c>
      <c r="N33" s="32" t="s">
        <v>159</v>
      </c>
      <c r="O33" s="32" t="s">
        <v>159</v>
      </c>
      <c r="P33" s="32" t="s">
        <v>102</v>
      </c>
    </row>
    <row r="34" spans="1:16" ht="21.75">
      <c r="A34" s="17">
        <f aca="true" t="shared" si="5" ref="A34:A41">A33+1</f>
        <v>28</v>
      </c>
      <c r="B34" s="17">
        <f aca="true" t="shared" si="6" ref="B34:B41">B33+1</f>
        <v>610402</v>
      </c>
      <c r="C34" s="10" t="s">
        <v>72</v>
      </c>
      <c r="D34" s="37"/>
      <c r="E34" s="37">
        <v>232</v>
      </c>
      <c r="F34" s="32"/>
      <c r="G34" s="32" t="s">
        <v>93</v>
      </c>
      <c r="H34" s="32" t="s">
        <v>172</v>
      </c>
      <c r="I34" s="32" t="s">
        <v>160</v>
      </c>
      <c r="J34" s="32" t="s">
        <v>99</v>
      </c>
      <c r="K34" s="32" t="s">
        <v>140</v>
      </c>
      <c r="L34" s="32" t="s">
        <v>161</v>
      </c>
      <c r="M34" s="32" t="s">
        <v>140</v>
      </c>
      <c r="N34" s="32" t="s">
        <v>159</v>
      </c>
      <c r="O34" s="32" t="s">
        <v>159</v>
      </c>
      <c r="P34" s="32" t="s">
        <v>115</v>
      </c>
    </row>
    <row r="35" spans="1:16" ht="43.5">
      <c r="A35" s="17">
        <f t="shared" si="5"/>
        <v>29</v>
      </c>
      <c r="B35" s="17">
        <f t="shared" si="6"/>
        <v>610403</v>
      </c>
      <c r="C35" s="10" t="s">
        <v>71</v>
      </c>
      <c r="D35" s="37"/>
      <c r="E35" s="37">
        <v>211</v>
      </c>
      <c r="F35" s="32"/>
      <c r="G35" s="32" t="s">
        <v>93</v>
      </c>
      <c r="H35" s="32" t="s">
        <v>160</v>
      </c>
      <c r="I35" s="32" t="s">
        <v>162</v>
      </c>
      <c r="J35" s="32" t="s">
        <v>99</v>
      </c>
      <c r="K35" s="32" t="s">
        <v>140</v>
      </c>
      <c r="L35" s="32" t="s">
        <v>158</v>
      </c>
      <c r="M35" s="32" t="s">
        <v>140</v>
      </c>
      <c r="N35" s="32" t="s">
        <v>155</v>
      </c>
      <c r="O35" s="32" t="s">
        <v>155</v>
      </c>
      <c r="P35" s="32" t="s">
        <v>115</v>
      </c>
    </row>
    <row r="36" spans="1:16" ht="21.75">
      <c r="A36" s="17">
        <f t="shared" si="5"/>
        <v>30</v>
      </c>
      <c r="B36" s="17">
        <f t="shared" si="6"/>
        <v>610404</v>
      </c>
      <c r="C36" s="10" t="s">
        <v>73</v>
      </c>
      <c r="D36" s="37"/>
      <c r="E36" s="37">
        <v>211</v>
      </c>
      <c r="F36" s="32"/>
      <c r="G36" s="32" t="s">
        <v>93</v>
      </c>
      <c r="H36" s="32" t="s">
        <v>160</v>
      </c>
      <c r="I36" s="32" t="s">
        <v>173</v>
      </c>
      <c r="J36" s="32" t="s">
        <v>99</v>
      </c>
      <c r="K36" s="32" t="s">
        <v>140</v>
      </c>
      <c r="L36" s="32" t="s">
        <v>158</v>
      </c>
      <c r="M36" s="32" t="s">
        <v>140</v>
      </c>
      <c r="N36" s="32" t="s">
        <v>151</v>
      </c>
      <c r="O36" s="32" t="s">
        <v>151</v>
      </c>
      <c r="P36" s="32" t="s">
        <v>115</v>
      </c>
    </row>
    <row r="37" spans="1:16" ht="21.75">
      <c r="A37" s="17">
        <f t="shared" si="5"/>
        <v>31</v>
      </c>
      <c r="B37" s="17">
        <f t="shared" si="6"/>
        <v>610405</v>
      </c>
      <c r="C37" s="10" t="s">
        <v>69</v>
      </c>
      <c r="D37" s="37"/>
      <c r="E37" s="37">
        <v>312</v>
      </c>
      <c r="F37" s="32"/>
      <c r="G37" s="32" t="s">
        <v>93</v>
      </c>
      <c r="H37" s="32" t="s">
        <v>156</v>
      </c>
      <c r="I37" s="32" t="s">
        <v>157</v>
      </c>
      <c r="J37" s="32" t="s">
        <v>163</v>
      </c>
      <c r="K37" s="32" t="s">
        <v>140</v>
      </c>
      <c r="L37" s="32" t="s">
        <v>164</v>
      </c>
      <c r="M37" s="32" t="s">
        <v>140</v>
      </c>
      <c r="N37" s="32" t="s">
        <v>140</v>
      </c>
      <c r="O37" s="32" t="s">
        <v>140</v>
      </c>
      <c r="P37" s="32" t="s">
        <v>115</v>
      </c>
    </row>
    <row r="38" spans="1:16" ht="21.75">
      <c r="A38" s="17">
        <f t="shared" si="5"/>
        <v>32</v>
      </c>
      <c r="B38" s="17">
        <f t="shared" si="6"/>
        <v>610406</v>
      </c>
      <c r="C38" s="10" t="s">
        <v>68</v>
      </c>
      <c r="D38" s="37"/>
      <c r="E38" s="37">
        <v>231</v>
      </c>
      <c r="F38" s="32" t="s">
        <v>93</v>
      </c>
      <c r="G38" s="32"/>
      <c r="H38" s="32" t="s">
        <v>133</v>
      </c>
      <c r="I38" s="32" t="s">
        <v>165</v>
      </c>
      <c r="J38" s="32" t="s">
        <v>99</v>
      </c>
      <c r="K38" s="32" t="s">
        <v>140</v>
      </c>
      <c r="L38" s="32" t="s">
        <v>164</v>
      </c>
      <c r="M38" s="32" t="s">
        <v>140</v>
      </c>
      <c r="N38" s="32" t="s">
        <v>164</v>
      </c>
      <c r="O38" s="32" t="s">
        <v>164</v>
      </c>
      <c r="P38" s="32" t="s">
        <v>115</v>
      </c>
    </row>
    <row r="39" spans="1:16" ht="31.5">
      <c r="A39" s="17">
        <f t="shared" si="5"/>
        <v>33</v>
      </c>
      <c r="B39" s="17">
        <f t="shared" si="6"/>
        <v>610407</v>
      </c>
      <c r="C39" s="10" t="s">
        <v>67</v>
      </c>
      <c r="D39" s="37"/>
      <c r="E39" s="37">
        <v>320</v>
      </c>
      <c r="F39" s="32"/>
      <c r="G39" s="32" t="s">
        <v>93</v>
      </c>
      <c r="H39" s="32" t="s">
        <v>136</v>
      </c>
      <c r="I39" s="32" t="s">
        <v>166</v>
      </c>
      <c r="J39" s="32" t="s">
        <v>113</v>
      </c>
      <c r="K39" s="32" t="s">
        <v>140</v>
      </c>
      <c r="L39" s="32" t="s">
        <v>159</v>
      </c>
      <c r="M39" s="32" t="s">
        <v>140</v>
      </c>
      <c r="N39" s="32" t="s">
        <v>155</v>
      </c>
      <c r="O39" s="32" t="s">
        <v>155</v>
      </c>
      <c r="P39" s="32" t="s">
        <v>115</v>
      </c>
    </row>
    <row r="40" spans="1:16" ht="21.75">
      <c r="A40" s="17">
        <f t="shared" si="5"/>
        <v>34</v>
      </c>
      <c r="B40" s="17">
        <f t="shared" si="6"/>
        <v>610408</v>
      </c>
      <c r="C40" s="10" t="s">
        <v>66</v>
      </c>
      <c r="D40" s="37"/>
      <c r="E40" s="37">
        <v>231</v>
      </c>
      <c r="F40" s="32"/>
      <c r="G40" s="32" t="s">
        <v>93</v>
      </c>
      <c r="H40" s="32" t="s">
        <v>167</v>
      </c>
      <c r="I40" s="32" t="s">
        <v>173</v>
      </c>
      <c r="J40" s="32" t="s">
        <v>140</v>
      </c>
      <c r="K40" s="32" t="s">
        <v>140</v>
      </c>
      <c r="L40" s="32" t="s">
        <v>140</v>
      </c>
      <c r="M40" s="32" t="s">
        <v>140</v>
      </c>
      <c r="N40" s="32" t="s">
        <v>140</v>
      </c>
      <c r="O40" s="32" t="s">
        <v>140</v>
      </c>
      <c r="P40" s="32" t="s">
        <v>115</v>
      </c>
    </row>
    <row r="41" spans="1:16" ht="21.75">
      <c r="A41" s="17">
        <f t="shared" si="5"/>
        <v>35</v>
      </c>
      <c r="B41" s="17">
        <f t="shared" si="6"/>
        <v>610409</v>
      </c>
      <c r="C41" s="10" t="s">
        <v>65</v>
      </c>
      <c r="D41" s="37"/>
      <c r="E41" s="37">
        <v>311</v>
      </c>
      <c r="F41" s="32"/>
      <c r="G41" s="32" t="s">
        <v>93</v>
      </c>
      <c r="H41" s="32" t="s">
        <v>167</v>
      </c>
      <c r="I41" s="32" t="s">
        <v>173</v>
      </c>
      <c r="J41" s="32" t="s">
        <v>140</v>
      </c>
      <c r="K41" s="32" t="s">
        <v>140</v>
      </c>
      <c r="L41" s="32" t="s">
        <v>140</v>
      </c>
      <c r="M41" s="32" t="s">
        <v>140</v>
      </c>
      <c r="N41" s="32" t="s">
        <v>140</v>
      </c>
      <c r="O41" s="32" t="s">
        <v>140</v>
      </c>
      <c r="P41" s="32" t="s">
        <v>174</v>
      </c>
    </row>
    <row r="44" spans="1:11" ht="24.75" customHeight="1">
      <c r="A44" s="51">
        <v>100</v>
      </c>
      <c r="B44" s="43">
        <v>110</v>
      </c>
      <c r="C44" s="44" t="s">
        <v>204</v>
      </c>
      <c r="D44" s="45">
        <f>COUNTIF(D$5:D$41,$B44)</f>
        <v>0</v>
      </c>
      <c r="E44" s="45">
        <f>COUNTIF(E$5:E$41,$B44)</f>
        <v>0</v>
      </c>
      <c r="F44" s="53" t="s">
        <v>203</v>
      </c>
      <c r="G44" s="53"/>
      <c r="H44" s="53"/>
      <c r="I44" s="55">
        <f>SUM(D44:D48)</f>
        <v>1</v>
      </c>
      <c r="J44" s="55">
        <f>SUM(E44:E48)</f>
        <v>6</v>
      </c>
      <c r="K44" s="46"/>
    </row>
    <row r="45" spans="1:10" ht="24.75" customHeight="1">
      <c r="A45" s="52"/>
      <c r="B45" s="43">
        <v>120</v>
      </c>
      <c r="C45" s="44" t="s">
        <v>205</v>
      </c>
      <c r="D45" s="45">
        <f aca="true" t="shared" si="7" ref="D45:E57">COUNTIF(D$5:D$41,$B45)</f>
        <v>1</v>
      </c>
      <c r="E45" s="45">
        <f t="shared" si="7"/>
        <v>1</v>
      </c>
      <c r="F45" s="53"/>
      <c r="G45" s="53"/>
      <c r="H45" s="53"/>
      <c r="I45" s="55"/>
      <c r="J45" s="55"/>
    </row>
    <row r="46" spans="1:10" ht="24.75" customHeight="1">
      <c r="A46" s="52"/>
      <c r="B46" s="43">
        <v>130</v>
      </c>
      <c r="C46" s="44" t="s">
        <v>206</v>
      </c>
      <c r="D46" s="45">
        <f t="shared" si="7"/>
        <v>0</v>
      </c>
      <c r="E46" s="45">
        <f t="shared" si="7"/>
        <v>5</v>
      </c>
      <c r="F46" s="53"/>
      <c r="G46" s="53"/>
      <c r="H46" s="53"/>
      <c r="I46" s="55"/>
      <c r="J46" s="55"/>
    </row>
    <row r="47" spans="1:10" ht="24.75" customHeight="1">
      <c r="A47" s="52"/>
      <c r="B47" s="43">
        <v>140</v>
      </c>
      <c r="C47" s="44" t="s">
        <v>207</v>
      </c>
      <c r="D47" s="45">
        <f t="shared" si="7"/>
        <v>0</v>
      </c>
      <c r="E47" s="45">
        <f t="shared" si="7"/>
        <v>0</v>
      </c>
      <c r="F47" s="53"/>
      <c r="G47" s="53"/>
      <c r="H47" s="53"/>
      <c r="I47" s="55"/>
      <c r="J47" s="55"/>
    </row>
    <row r="48" spans="1:10" ht="24.75" customHeight="1">
      <c r="A48" s="52"/>
      <c r="B48" s="43">
        <v>150</v>
      </c>
      <c r="C48" s="44" t="s">
        <v>208</v>
      </c>
      <c r="D48" s="45">
        <f t="shared" si="7"/>
        <v>0</v>
      </c>
      <c r="E48" s="45">
        <f t="shared" si="7"/>
        <v>0</v>
      </c>
      <c r="F48" s="54"/>
      <c r="G48" s="54"/>
      <c r="H48" s="54"/>
      <c r="I48" s="56"/>
      <c r="J48" s="56"/>
    </row>
    <row r="49" spans="1:10" ht="24.75">
      <c r="A49" s="57">
        <v>200</v>
      </c>
      <c r="B49" s="41">
        <v>211</v>
      </c>
      <c r="C49" s="42" t="s">
        <v>209</v>
      </c>
      <c r="D49" s="45">
        <f t="shared" si="7"/>
        <v>2</v>
      </c>
      <c r="E49" s="45">
        <f t="shared" si="7"/>
        <v>7</v>
      </c>
      <c r="F49" s="59" t="s">
        <v>214</v>
      </c>
      <c r="G49" s="60"/>
      <c r="H49" s="61"/>
      <c r="I49" s="68">
        <f>SUM(D49:D53)</f>
        <v>3</v>
      </c>
      <c r="J49" s="68">
        <f>SUM(E49:E53)</f>
        <v>15</v>
      </c>
    </row>
    <row r="50" spans="1:10" ht="24.75">
      <c r="A50" s="58"/>
      <c r="B50" s="41">
        <v>212</v>
      </c>
      <c r="C50" s="42" t="s">
        <v>210</v>
      </c>
      <c r="D50" s="45">
        <f t="shared" si="7"/>
        <v>0</v>
      </c>
      <c r="E50" s="45">
        <f t="shared" si="7"/>
        <v>0</v>
      </c>
      <c r="F50" s="62"/>
      <c r="G50" s="63"/>
      <c r="H50" s="64"/>
      <c r="I50" s="69"/>
      <c r="J50" s="69"/>
    </row>
    <row r="51" spans="1:10" ht="49.5">
      <c r="A51" s="58"/>
      <c r="B51" s="41">
        <v>220</v>
      </c>
      <c r="C51" s="42" t="s">
        <v>211</v>
      </c>
      <c r="D51" s="45">
        <f t="shared" si="7"/>
        <v>0</v>
      </c>
      <c r="E51" s="45">
        <f t="shared" si="7"/>
        <v>0</v>
      </c>
      <c r="F51" s="62"/>
      <c r="G51" s="63"/>
      <c r="H51" s="64"/>
      <c r="I51" s="69"/>
      <c r="J51" s="69"/>
    </row>
    <row r="52" spans="1:10" ht="24.75">
      <c r="A52" s="58"/>
      <c r="B52" s="41">
        <v>231</v>
      </c>
      <c r="C52" s="42" t="s">
        <v>212</v>
      </c>
      <c r="D52" s="45">
        <f t="shared" si="7"/>
        <v>0</v>
      </c>
      <c r="E52" s="45">
        <f t="shared" si="7"/>
        <v>2</v>
      </c>
      <c r="F52" s="62"/>
      <c r="G52" s="63"/>
      <c r="H52" s="64"/>
      <c r="I52" s="69"/>
      <c r="J52" s="69"/>
    </row>
    <row r="53" spans="1:10" ht="24.75">
      <c r="A53" s="58"/>
      <c r="B53" s="41">
        <v>232</v>
      </c>
      <c r="C53" s="42" t="s">
        <v>213</v>
      </c>
      <c r="D53" s="45">
        <f t="shared" si="7"/>
        <v>1</v>
      </c>
      <c r="E53" s="45">
        <f t="shared" si="7"/>
        <v>6</v>
      </c>
      <c r="F53" s="65"/>
      <c r="G53" s="66"/>
      <c r="H53" s="67"/>
      <c r="I53" s="70"/>
      <c r="J53" s="70"/>
    </row>
    <row r="54" spans="1:10" ht="24.75">
      <c r="A54" s="71">
        <v>300</v>
      </c>
      <c r="B54" s="47">
        <v>311</v>
      </c>
      <c r="C54" s="48" t="s">
        <v>215</v>
      </c>
      <c r="D54" s="45">
        <f t="shared" si="7"/>
        <v>0</v>
      </c>
      <c r="E54" s="45">
        <f t="shared" si="7"/>
        <v>3</v>
      </c>
      <c r="F54" s="78" t="s">
        <v>219</v>
      </c>
      <c r="G54" s="79"/>
      <c r="H54" s="80"/>
      <c r="I54" s="87">
        <f>SUM(D54:D57)</f>
        <v>0</v>
      </c>
      <c r="J54" s="87">
        <f>SUM(E54:E57)</f>
        <v>12</v>
      </c>
    </row>
    <row r="55" spans="1:10" ht="24.75">
      <c r="A55" s="71"/>
      <c r="B55" s="47">
        <v>312</v>
      </c>
      <c r="C55" s="48" t="s">
        <v>216</v>
      </c>
      <c r="D55" s="45">
        <f t="shared" si="7"/>
        <v>0</v>
      </c>
      <c r="E55" s="45">
        <f t="shared" si="7"/>
        <v>3</v>
      </c>
      <c r="F55" s="81"/>
      <c r="G55" s="82"/>
      <c r="H55" s="83"/>
      <c r="I55" s="88"/>
      <c r="J55" s="88"/>
    </row>
    <row r="56" spans="1:10" ht="24.75">
      <c r="A56" s="71"/>
      <c r="B56" s="47">
        <v>320</v>
      </c>
      <c r="C56" s="48" t="s">
        <v>217</v>
      </c>
      <c r="D56" s="45">
        <f t="shared" si="7"/>
        <v>0</v>
      </c>
      <c r="E56" s="45">
        <f t="shared" si="7"/>
        <v>4</v>
      </c>
      <c r="F56" s="81"/>
      <c r="G56" s="82"/>
      <c r="H56" s="83"/>
      <c r="I56" s="88"/>
      <c r="J56" s="88"/>
    </row>
    <row r="57" spans="1:10" ht="24.75">
      <c r="A57" s="71"/>
      <c r="B57" s="47">
        <v>330</v>
      </c>
      <c r="C57" s="48" t="s">
        <v>218</v>
      </c>
      <c r="D57" s="45">
        <f t="shared" si="7"/>
        <v>0</v>
      </c>
      <c r="E57" s="45">
        <f t="shared" si="7"/>
        <v>2</v>
      </c>
      <c r="F57" s="84"/>
      <c r="G57" s="85"/>
      <c r="H57" s="86"/>
      <c r="I57" s="89"/>
      <c r="J57" s="89"/>
    </row>
    <row r="58" spans="9:10" ht="14.25">
      <c r="I58">
        <f>SUM(I44:I57)</f>
        <v>4</v>
      </c>
      <c r="J58">
        <f>SUM(J44:J57)</f>
        <v>33</v>
      </c>
    </row>
  </sheetData>
  <sheetProtection/>
  <mergeCells count="23">
    <mergeCell ref="P3:P4"/>
    <mergeCell ref="A3:A4"/>
    <mergeCell ref="B3:B4"/>
    <mergeCell ref="C3:C4"/>
    <mergeCell ref="F3:G3"/>
    <mergeCell ref="H3:I3"/>
    <mergeCell ref="D3:D4"/>
    <mergeCell ref="A54:A57"/>
    <mergeCell ref="M3:O3"/>
    <mergeCell ref="J3:J4"/>
    <mergeCell ref="K3:L3"/>
    <mergeCell ref="F54:H57"/>
    <mergeCell ref="I54:I57"/>
    <mergeCell ref="J54:J57"/>
    <mergeCell ref="E3:E4"/>
    <mergeCell ref="A44:A48"/>
    <mergeCell ref="F44:H48"/>
    <mergeCell ref="I44:I48"/>
    <mergeCell ref="J44:J48"/>
    <mergeCell ref="A49:A53"/>
    <mergeCell ref="F49:H53"/>
    <mergeCell ref="I49:I53"/>
    <mergeCell ref="J49:J53"/>
  </mergeCells>
  <printOptions horizontalCentered="1"/>
  <pageMargins left="0" right="0" top="0.5511811023622047" bottom="0.3543307086614173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rightToLeft="1" tabSelected="1" zoomScalePageLayoutView="0" workbookViewId="0" topLeftCell="A23">
      <selection activeCell="C28" sqref="C28"/>
    </sheetView>
  </sheetViews>
  <sheetFormatPr defaultColWidth="9.140625" defaultRowHeight="15"/>
  <cols>
    <col min="1" max="1" width="4.421875" style="0" customWidth="1"/>
    <col min="2" max="2" width="9.00390625" style="0" bestFit="1" customWidth="1"/>
    <col min="3" max="3" width="44.57421875" style="0" customWidth="1"/>
    <col min="4" max="5" width="10.57421875" style="40" customWidth="1"/>
    <col min="6" max="7" width="3.8515625" style="0" customWidth="1"/>
    <col min="8" max="8" width="5.7109375" style="0" customWidth="1"/>
    <col min="9" max="9" width="6.421875" style="0" customWidth="1"/>
    <col min="11" max="11" width="6.00390625" style="0" customWidth="1"/>
    <col min="12" max="12" width="4.57421875" style="0" customWidth="1"/>
    <col min="13" max="15" width="5.8515625" style="0" customWidth="1"/>
    <col min="16" max="16" width="14.00390625" style="0" customWidth="1"/>
  </cols>
  <sheetData>
    <row r="1" spans="1:16" ht="22.5">
      <c r="A1" s="12" t="s">
        <v>37</v>
      </c>
      <c r="B1" s="13"/>
      <c r="C1" s="13" t="s">
        <v>42</v>
      </c>
      <c r="D1" s="38"/>
      <c r="E1" s="38"/>
      <c r="F1" s="16"/>
      <c r="G1" s="13"/>
      <c r="H1" s="13"/>
      <c r="I1" s="13"/>
      <c r="J1" s="13"/>
      <c r="K1" s="13"/>
      <c r="L1" s="13"/>
      <c r="M1" s="13"/>
      <c r="N1" s="13"/>
      <c r="O1" s="13"/>
      <c r="P1" s="14"/>
    </row>
    <row r="2" spans="1:16" ht="22.5">
      <c r="A2" s="12" t="s">
        <v>38</v>
      </c>
      <c r="B2" s="13"/>
      <c r="C2" s="13" t="s">
        <v>43</v>
      </c>
      <c r="D2" s="38"/>
      <c r="E2" s="38"/>
      <c r="F2" s="13"/>
      <c r="G2" s="13"/>
      <c r="H2" s="13"/>
      <c r="I2" s="13"/>
      <c r="J2" s="13"/>
      <c r="K2" s="13"/>
      <c r="L2" s="13"/>
      <c r="N2" s="15"/>
      <c r="O2" s="15" t="s">
        <v>39</v>
      </c>
      <c r="P2" s="14" t="s">
        <v>41</v>
      </c>
    </row>
    <row r="3" spans="1:16" ht="23.25" customHeight="1">
      <c r="A3" s="92" t="s">
        <v>7</v>
      </c>
      <c r="B3" s="90" t="s">
        <v>6</v>
      </c>
      <c r="C3" s="75" t="s">
        <v>5</v>
      </c>
      <c r="D3" s="90" t="s">
        <v>220</v>
      </c>
      <c r="E3" s="90" t="s">
        <v>221</v>
      </c>
      <c r="F3" s="93" t="s">
        <v>4</v>
      </c>
      <c r="G3" s="93"/>
      <c r="H3" s="93" t="s">
        <v>3</v>
      </c>
      <c r="I3" s="93"/>
      <c r="J3" s="75" t="s">
        <v>2</v>
      </c>
      <c r="K3" s="76" t="s">
        <v>1</v>
      </c>
      <c r="L3" s="77"/>
      <c r="M3" s="72" t="s">
        <v>90</v>
      </c>
      <c r="N3" s="73"/>
      <c r="O3" s="74"/>
      <c r="P3" s="75" t="s">
        <v>0</v>
      </c>
    </row>
    <row r="4" spans="1:16" ht="41.25" customHeight="1">
      <c r="A4" s="92"/>
      <c r="B4" s="91"/>
      <c r="C4" s="75"/>
      <c r="D4" s="91"/>
      <c r="E4" s="91"/>
      <c r="F4" s="1" t="s">
        <v>8</v>
      </c>
      <c r="G4" s="1" t="s">
        <v>9</v>
      </c>
      <c r="H4" s="1" t="s">
        <v>10</v>
      </c>
      <c r="I4" s="1" t="s">
        <v>11</v>
      </c>
      <c r="J4" s="75"/>
      <c r="K4" s="19" t="s">
        <v>35</v>
      </c>
      <c r="L4" s="19" t="s">
        <v>36</v>
      </c>
      <c r="M4" s="19" t="s">
        <v>35</v>
      </c>
      <c r="N4" s="19" t="s">
        <v>36</v>
      </c>
      <c r="O4" s="19" t="s">
        <v>91</v>
      </c>
      <c r="P4" s="75"/>
    </row>
    <row r="5" spans="1:16" ht="22.5">
      <c r="A5" s="9">
        <v>1</v>
      </c>
      <c r="B5" s="9">
        <v>620100</v>
      </c>
      <c r="C5" s="7" t="s">
        <v>55</v>
      </c>
      <c r="D5" s="35">
        <v>232</v>
      </c>
      <c r="E5" s="35"/>
      <c r="F5" s="21" t="s">
        <v>93</v>
      </c>
      <c r="G5" s="6"/>
      <c r="H5" s="22" t="s">
        <v>94</v>
      </c>
      <c r="I5" s="22" t="s">
        <v>95</v>
      </c>
      <c r="J5" s="23" t="s">
        <v>96</v>
      </c>
      <c r="K5" s="24">
        <v>1</v>
      </c>
      <c r="L5" s="9">
        <v>0</v>
      </c>
      <c r="M5" s="9">
        <v>100</v>
      </c>
      <c r="N5" s="9">
        <v>0</v>
      </c>
      <c r="O5" s="9">
        <v>100</v>
      </c>
      <c r="P5" s="25" t="s">
        <v>103</v>
      </c>
    </row>
    <row r="6" spans="1:16" ht="21" customHeight="1">
      <c r="A6" s="8">
        <f>A5+1</f>
        <v>2</v>
      </c>
      <c r="B6" s="8">
        <f>B5+1</f>
        <v>620101</v>
      </c>
      <c r="C6" s="10" t="s">
        <v>56</v>
      </c>
      <c r="D6" s="37"/>
      <c r="E6" s="37">
        <v>330</v>
      </c>
      <c r="F6" s="26" t="s">
        <v>93</v>
      </c>
      <c r="G6" s="30"/>
      <c r="H6" s="27" t="s">
        <v>175</v>
      </c>
      <c r="I6" s="27" t="s">
        <v>176</v>
      </c>
      <c r="J6" s="28" t="s">
        <v>96</v>
      </c>
      <c r="K6" s="29">
        <v>100</v>
      </c>
      <c r="L6" s="29">
        <v>0</v>
      </c>
      <c r="M6" s="29">
        <v>20</v>
      </c>
      <c r="N6" s="29">
        <v>0</v>
      </c>
      <c r="O6" s="29">
        <v>20</v>
      </c>
      <c r="P6" s="31" t="s">
        <v>177</v>
      </c>
    </row>
    <row r="7" spans="1:16" ht="21.75">
      <c r="A7" s="8">
        <f aca="true" t="shared" si="0" ref="A7:A23">A6+1</f>
        <v>3</v>
      </c>
      <c r="B7" s="8">
        <f>B6+1</f>
        <v>620102</v>
      </c>
      <c r="C7" s="4" t="s">
        <v>27</v>
      </c>
      <c r="D7" s="36"/>
      <c r="E7" s="36">
        <v>130</v>
      </c>
      <c r="F7" s="26" t="s">
        <v>93</v>
      </c>
      <c r="G7" s="30"/>
      <c r="H7" s="27" t="s">
        <v>176</v>
      </c>
      <c r="I7" s="27" t="s">
        <v>178</v>
      </c>
      <c r="J7" s="28" t="s">
        <v>96</v>
      </c>
      <c r="K7" s="29">
        <v>100</v>
      </c>
      <c r="L7" s="29">
        <v>0</v>
      </c>
      <c r="M7" s="29">
        <v>20</v>
      </c>
      <c r="N7" s="29">
        <v>0</v>
      </c>
      <c r="O7" s="29">
        <v>20</v>
      </c>
      <c r="P7" s="31" t="s">
        <v>115</v>
      </c>
    </row>
    <row r="8" spans="1:16" ht="21.75">
      <c r="A8" s="8">
        <f t="shared" si="0"/>
        <v>4</v>
      </c>
      <c r="B8" s="8">
        <f>B7+1</f>
        <v>620103</v>
      </c>
      <c r="C8" s="4" t="s">
        <v>57</v>
      </c>
      <c r="D8" s="36"/>
      <c r="E8" s="36">
        <v>211</v>
      </c>
      <c r="F8" s="26"/>
      <c r="G8" s="30" t="s">
        <v>93</v>
      </c>
      <c r="H8" s="27" t="s">
        <v>94</v>
      </c>
      <c r="I8" s="27" t="s">
        <v>175</v>
      </c>
      <c r="J8" s="28" t="s">
        <v>96</v>
      </c>
      <c r="K8" s="29">
        <v>100</v>
      </c>
      <c r="L8" s="29">
        <v>0</v>
      </c>
      <c r="M8" s="29">
        <v>0</v>
      </c>
      <c r="N8" s="29">
        <v>0</v>
      </c>
      <c r="O8" s="29">
        <v>0</v>
      </c>
      <c r="P8" s="31" t="s">
        <v>115</v>
      </c>
    </row>
    <row r="9" spans="1:16" ht="21.75">
      <c r="A9" s="8">
        <f t="shared" si="0"/>
        <v>5</v>
      </c>
      <c r="B9" s="8">
        <f>B8+1</f>
        <v>620104</v>
      </c>
      <c r="C9" s="4" t="s">
        <v>58</v>
      </c>
      <c r="D9" s="36"/>
      <c r="E9" s="36">
        <v>232</v>
      </c>
      <c r="F9" s="26"/>
      <c r="G9" s="30" t="s">
        <v>93</v>
      </c>
      <c r="H9" s="27" t="s">
        <v>94</v>
      </c>
      <c r="I9" s="27" t="s">
        <v>173</v>
      </c>
      <c r="J9" s="28" t="s">
        <v>131</v>
      </c>
      <c r="K9" s="29">
        <v>6</v>
      </c>
      <c r="L9" s="29">
        <v>12</v>
      </c>
      <c r="M9" s="29">
        <v>50</v>
      </c>
      <c r="N9" s="29">
        <v>100</v>
      </c>
      <c r="O9" s="29">
        <v>150</v>
      </c>
      <c r="P9" s="31" t="s">
        <v>115</v>
      </c>
    </row>
    <row r="10" spans="1:16" ht="21.75">
      <c r="A10" s="8">
        <f t="shared" si="0"/>
        <v>6</v>
      </c>
      <c r="B10" s="8">
        <f>B9+1</f>
        <v>620105</v>
      </c>
      <c r="C10" s="4" t="s">
        <v>28</v>
      </c>
      <c r="D10" s="36"/>
      <c r="E10" s="36">
        <v>232</v>
      </c>
      <c r="F10" s="26"/>
      <c r="G10" s="30" t="s">
        <v>93</v>
      </c>
      <c r="H10" s="27" t="s">
        <v>179</v>
      </c>
      <c r="I10" s="27" t="s">
        <v>101</v>
      </c>
      <c r="J10" s="28" t="s">
        <v>131</v>
      </c>
      <c r="K10" s="29">
        <v>6</v>
      </c>
      <c r="L10" s="29">
        <v>12</v>
      </c>
      <c r="M10" s="29">
        <v>0</v>
      </c>
      <c r="N10" s="29">
        <v>0</v>
      </c>
      <c r="O10" s="29">
        <v>0</v>
      </c>
      <c r="P10" s="31" t="s">
        <v>180</v>
      </c>
    </row>
    <row r="11" spans="1:16" ht="21.75">
      <c r="A11" s="8">
        <f t="shared" si="0"/>
        <v>7</v>
      </c>
      <c r="B11" s="8">
        <f>B10+1</f>
        <v>620106</v>
      </c>
      <c r="C11" s="11" t="s">
        <v>59</v>
      </c>
      <c r="D11" s="39"/>
      <c r="E11" s="39">
        <v>320</v>
      </c>
      <c r="F11" s="26"/>
      <c r="G11" s="30" t="s">
        <v>93</v>
      </c>
      <c r="H11" s="27" t="s">
        <v>95</v>
      </c>
      <c r="I11" s="27" t="s">
        <v>101</v>
      </c>
      <c r="J11" s="28" t="s">
        <v>181</v>
      </c>
      <c r="K11" s="29">
        <v>1</v>
      </c>
      <c r="L11" s="29">
        <v>2</v>
      </c>
      <c r="M11" s="29">
        <v>0</v>
      </c>
      <c r="N11" s="29">
        <v>0</v>
      </c>
      <c r="O11" s="29">
        <v>0</v>
      </c>
      <c r="P11" s="31" t="s">
        <v>115</v>
      </c>
    </row>
    <row r="12" spans="1:16" ht="45">
      <c r="A12" s="9">
        <f t="shared" si="0"/>
        <v>8</v>
      </c>
      <c r="B12" s="9">
        <v>620200</v>
      </c>
      <c r="C12" s="20" t="s">
        <v>81</v>
      </c>
      <c r="D12" s="33">
        <v>232</v>
      </c>
      <c r="E12" s="33"/>
      <c r="F12" s="21" t="s">
        <v>93</v>
      </c>
      <c r="G12" s="6"/>
      <c r="H12" s="22" t="s">
        <v>95</v>
      </c>
      <c r="I12" s="22" t="s">
        <v>104</v>
      </c>
      <c r="J12" s="23" t="s">
        <v>96</v>
      </c>
      <c r="K12" s="24">
        <v>0.5</v>
      </c>
      <c r="L12" s="24">
        <v>0.5</v>
      </c>
      <c r="M12" s="9">
        <v>100</v>
      </c>
      <c r="N12" s="9">
        <v>100</v>
      </c>
      <c r="O12" s="9">
        <v>200</v>
      </c>
      <c r="P12" s="25" t="s">
        <v>103</v>
      </c>
    </row>
    <row r="13" spans="1:16" ht="21.75">
      <c r="A13" s="8">
        <f t="shared" si="0"/>
        <v>9</v>
      </c>
      <c r="B13" s="8">
        <f aca="true" t="shared" si="1" ref="B13:B18">B12+1</f>
        <v>620201</v>
      </c>
      <c r="C13" s="4" t="s">
        <v>22</v>
      </c>
      <c r="D13" s="36"/>
      <c r="E13" s="36">
        <v>140</v>
      </c>
      <c r="F13" s="26" t="s">
        <v>93</v>
      </c>
      <c r="G13" s="30"/>
      <c r="H13" s="27" t="s">
        <v>95</v>
      </c>
      <c r="I13" s="27" t="s">
        <v>119</v>
      </c>
      <c r="J13" s="28" t="s">
        <v>96</v>
      </c>
      <c r="K13" s="29">
        <v>100</v>
      </c>
      <c r="L13" s="29">
        <v>0</v>
      </c>
      <c r="M13" s="29">
        <v>20</v>
      </c>
      <c r="N13" s="29">
        <v>0</v>
      </c>
      <c r="O13" s="29">
        <v>20</v>
      </c>
      <c r="P13" s="31" t="s">
        <v>115</v>
      </c>
    </row>
    <row r="14" spans="1:16" ht="21.75">
      <c r="A14" s="8">
        <f t="shared" si="0"/>
        <v>10</v>
      </c>
      <c r="B14" s="8">
        <f t="shared" si="1"/>
        <v>620202</v>
      </c>
      <c r="C14" s="4" t="s">
        <v>25</v>
      </c>
      <c r="D14" s="36"/>
      <c r="E14" s="36">
        <v>130</v>
      </c>
      <c r="F14" s="26" t="s">
        <v>93</v>
      </c>
      <c r="G14" s="30"/>
      <c r="H14" s="27" t="s">
        <v>119</v>
      </c>
      <c r="I14" s="27" t="s">
        <v>122</v>
      </c>
      <c r="J14" s="28" t="s">
        <v>96</v>
      </c>
      <c r="K14" s="29">
        <v>100</v>
      </c>
      <c r="L14" s="29">
        <v>0</v>
      </c>
      <c r="M14" s="29">
        <v>30</v>
      </c>
      <c r="N14" s="29">
        <v>0</v>
      </c>
      <c r="O14" s="29">
        <v>3</v>
      </c>
      <c r="P14" s="31" t="s">
        <v>115</v>
      </c>
    </row>
    <row r="15" spans="1:16" ht="21.75">
      <c r="A15" s="8">
        <f t="shared" si="0"/>
        <v>11</v>
      </c>
      <c r="B15" s="8">
        <f t="shared" si="1"/>
        <v>620203</v>
      </c>
      <c r="C15" s="4" t="s">
        <v>24</v>
      </c>
      <c r="D15" s="36"/>
      <c r="E15" s="36">
        <v>211</v>
      </c>
      <c r="F15" s="26"/>
      <c r="G15" s="30" t="s">
        <v>93</v>
      </c>
      <c r="H15" s="27" t="s">
        <v>135</v>
      </c>
      <c r="I15" s="27" t="s">
        <v>126</v>
      </c>
      <c r="J15" s="28" t="s">
        <v>183</v>
      </c>
      <c r="K15" s="29">
        <v>40</v>
      </c>
      <c r="L15" s="29">
        <v>0</v>
      </c>
      <c r="M15" s="29">
        <v>60</v>
      </c>
      <c r="N15" s="29">
        <v>0</v>
      </c>
      <c r="O15" s="29">
        <v>60</v>
      </c>
      <c r="P15" s="31" t="s">
        <v>185</v>
      </c>
    </row>
    <row r="16" spans="1:16" ht="21.75">
      <c r="A16" s="8">
        <f t="shared" si="0"/>
        <v>12</v>
      </c>
      <c r="B16" s="8">
        <f t="shared" si="1"/>
        <v>620204</v>
      </c>
      <c r="C16" s="4" t="s">
        <v>23</v>
      </c>
      <c r="D16" s="36"/>
      <c r="E16" s="36">
        <v>211</v>
      </c>
      <c r="F16" s="26"/>
      <c r="G16" s="30" t="s">
        <v>93</v>
      </c>
      <c r="H16" s="27" t="s">
        <v>182</v>
      </c>
      <c r="I16" s="27" t="s">
        <v>126</v>
      </c>
      <c r="J16" s="28" t="s">
        <v>184</v>
      </c>
      <c r="K16" s="29">
        <v>5</v>
      </c>
      <c r="L16" s="29">
        <v>0</v>
      </c>
      <c r="M16" s="29">
        <v>10</v>
      </c>
      <c r="N16" s="29">
        <v>0</v>
      </c>
      <c r="O16" s="29">
        <v>10</v>
      </c>
      <c r="P16" s="31" t="s">
        <v>115</v>
      </c>
    </row>
    <row r="17" spans="1:16" ht="21.75">
      <c r="A17" s="8">
        <f t="shared" si="0"/>
        <v>13</v>
      </c>
      <c r="B17" s="8">
        <f t="shared" si="1"/>
        <v>620205</v>
      </c>
      <c r="C17" s="4" t="s">
        <v>26</v>
      </c>
      <c r="D17" s="36"/>
      <c r="E17" s="36">
        <v>211</v>
      </c>
      <c r="F17" s="26"/>
      <c r="G17" s="30" t="s">
        <v>93</v>
      </c>
      <c r="H17" s="27" t="s">
        <v>129</v>
      </c>
      <c r="I17" s="27" t="s">
        <v>186</v>
      </c>
      <c r="J17" s="28" t="s">
        <v>113</v>
      </c>
      <c r="K17" s="29">
        <v>0</v>
      </c>
      <c r="L17" s="29">
        <v>50</v>
      </c>
      <c r="M17" s="29">
        <v>20</v>
      </c>
      <c r="N17" s="29">
        <v>20</v>
      </c>
      <c r="O17" s="29"/>
      <c r="P17" s="31" t="s">
        <v>115</v>
      </c>
    </row>
    <row r="18" spans="1:16" ht="43.5">
      <c r="A18" s="8">
        <f t="shared" si="0"/>
        <v>14</v>
      </c>
      <c r="B18" s="8">
        <f t="shared" si="1"/>
        <v>620206</v>
      </c>
      <c r="C18" s="4" t="s">
        <v>60</v>
      </c>
      <c r="D18" s="36"/>
      <c r="E18" s="36">
        <v>232</v>
      </c>
      <c r="F18" s="26"/>
      <c r="G18" s="30" t="s">
        <v>93</v>
      </c>
      <c r="H18" s="27" t="s">
        <v>129</v>
      </c>
      <c r="I18" s="27" t="s">
        <v>193</v>
      </c>
      <c r="J18" s="28" t="s">
        <v>131</v>
      </c>
      <c r="K18" s="29">
        <v>0</v>
      </c>
      <c r="L18" s="29">
        <v>1</v>
      </c>
      <c r="M18" s="29">
        <v>0</v>
      </c>
      <c r="N18" s="29">
        <v>0</v>
      </c>
      <c r="O18" s="29">
        <v>0</v>
      </c>
      <c r="P18" s="31" t="s">
        <v>103</v>
      </c>
    </row>
    <row r="19" spans="1:16" ht="45">
      <c r="A19" s="9">
        <f t="shared" si="0"/>
        <v>15</v>
      </c>
      <c r="B19" s="9">
        <v>620300</v>
      </c>
      <c r="C19" s="7" t="s">
        <v>87</v>
      </c>
      <c r="D19" s="35">
        <v>220</v>
      </c>
      <c r="E19" s="35"/>
      <c r="F19" s="21"/>
      <c r="G19" s="21" t="s">
        <v>93</v>
      </c>
      <c r="H19" s="22" t="s">
        <v>94</v>
      </c>
      <c r="I19" s="22" t="s">
        <v>101</v>
      </c>
      <c r="J19" s="23" t="s">
        <v>105</v>
      </c>
      <c r="K19" s="9">
        <v>5</v>
      </c>
      <c r="L19" s="9">
        <v>5</v>
      </c>
      <c r="M19" s="9">
        <v>50</v>
      </c>
      <c r="N19" s="9">
        <v>50</v>
      </c>
      <c r="O19" s="9">
        <v>100</v>
      </c>
      <c r="P19" s="25" t="s">
        <v>106</v>
      </c>
    </row>
    <row r="20" spans="1:16" ht="21.75">
      <c r="A20" s="8">
        <f t="shared" si="0"/>
        <v>16</v>
      </c>
      <c r="B20" s="8">
        <f>B19+1</f>
        <v>620301</v>
      </c>
      <c r="C20" s="4" t="s">
        <v>61</v>
      </c>
      <c r="D20" s="36"/>
      <c r="E20" s="36">
        <v>220</v>
      </c>
      <c r="F20" s="26"/>
      <c r="G20" s="30" t="s">
        <v>93</v>
      </c>
      <c r="H20" s="27" t="s">
        <v>129</v>
      </c>
      <c r="I20" s="27" t="s">
        <v>168</v>
      </c>
      <c r="J20" s="28" t="s">
        <v>187</v>
      </c>
      <c r="K20" s="29">
        <v>0</v>
      </c>
      <c r="L20" s="29">
        <v>14</v>
      </c>
      <c r="M20" s="29">
        <v>0</v>
      </c>
      <c r="N20" s="29">
        <v>0</v>
      </c>
      <c r="O20" s="29">
        <v>0</v>
      </c>
      <c r="P20" s="31" t="s">
        <v>188</v>
      </c>
    </row>
    <row r="21" spans="1:16" ht="43.5">
      <c r="A21" s="8">
        <f t="shared" si="0"/>
        <v>17</v>
      </c>
      <c r="B21" s="8">
        <f>B20+1</f>
        <v>620302</v>
      </c>
      <c r="C21" s="4" t="s">
        <v>86</v>
      </c>
      <c r="D21" s="36"/>
      <c r="E21" s="36">
        <v>330</v>
      </c>
      <c r="F21" s="26"/>
      <c r="G21" s="30" t="s">
        <v>93</v>
      </c>
      <c r="H21" s="27" t="s">
        <v>168</v>
      </c>
      <c r="I21" s="27" t="s">
        <v>189</v>
      </c>
      <c r="J21" s="29" t="s">
        <v>115</v>
      </c>
      <c r="K21" s="29">
        <v>0</v>
      </c>
      <c r="L21" s="29">
        <v>14</v>
      </c>
      <c r="M21" s="29">
        <v>0</v>
      </c>
      <c r="N21" s="29">
        <v>0</v>
      </c>
      <c r="O21" s="29">
        <v>0</v>
      </c>
      <c r="P21" s="31" t="s">
        <v>115</v>
      </c>
    </row>
    <row r="22" spans="1:16" ht="65.25">
      <c r="A22" s="8">
        <f t="shared" si="0"/>
        <v>18</v>
      </c>
      <c r="B22" s="8">
        <f>B21+1</f>
        <v>620303</v>
      </c>
      <c r="C22" s="4" t="s">
        <v>85</v>
      </c>
      <c r="D22" s="36"/>
      <c r="E22" s="36">
        <v>220</v>
      </c>
      <c r="F22" s="26"/>
      <c r="G22" s="30" t="s">
        <v>93</v>
      </c>
      <c r="H22" s="27" t="s">
        <v>189</v>
      </c>
      <c r="I22" s="27" t="s">
        <v>190</v>
      </c>
      <c r="J22" s="28" t="s">
        <v>191</v>
      </c>
      <c r="K22" s="29">
        <v>0</v>
      </c>
      <c r="L22" s="29">
        <v>3</v>
      </c>
      <c r="M22" s="29">
        <v>0</v>
      </c>
      <c r="N22" s="29">
        <v>50</v>
      </c>
      <c r="O22" s="29">
        <v>50</v>
      </c>
      <c r="P22" s="31" t="s">
        <v>192</v>
      </c>
    </row>
    <row r="23" spans="1:16" ht="21.75">
      <c r="A23" s="8">
        <f t="shared" si="0"/>
        <v>19</v>
      </c>
      <c r="B23" s="8">
        <f>B22+1</f>
        <v>620304</v>
      </c>
      <c r="C23" s="4" t="s">
        <v>84</v>
      </c>
      <c r="D23" s="36"/>
      <c r="E23" s="36">
        <v>220</v>
      </c>
      <c r="F23" s="26"/>
      <c r="G23" s="30" t="s">
        <v>93</v>
      </c>
      <c r="H23" s="27" t="s">
        <v>193</v>
      </c>
      <c r="I23" s="27" t="s">
        <v>101</v>
      </c>
      <c r="J23" s="28" t="s">
        <v>194</v>
      </c>
      <c r="K23" s="29">
        <v>0</v>
      </c>
      <c r="L23" s="29">
        <v>14</v>
      </c>
      <c r="M23" s="29">
        <v>0</v>
      </c>
      <c r="N23" s="29">
        <v>0</v>
      </c>
      <c r="O23" s="29">
        <v>0</v>
      </c>
      <c r="P23" s="31" t="s">
        <v>188</v>
      </c>
    </row>
    <row r="26" spans="1:11" ht="24.75" customHeight="1">
      <c r="A26" s="51">
        <v>100</v>
      </c>
      <c r="B26" s="43">
        <v>110</v>
      </c>
      <c r="C26" s="44" t="s">
        <v>204</v>
      </c>
      <c r="D26" s="45">
        <f>COUNTIF(D$5:D$23,$B26)</f>
        <v>0</v>
      </c>
      <c r="E26" s="45">
        <f>COUNTIF(E$5:E$23,$B26)</f>
        <v>0</v>
      </c>
      <c r="F26" s="53" t="s">
        <v>203</v>
      </c>
      <c r="G26" s="53"/>
      <c r="H26" s="53"/>
      <c r="I26" s="55">
        <f>SUM(D26:D30)</f>
        <v>0</v>
      </c>
      <c r="J26" s="55">
        <f>SUM(E26:E30)</f>
        <v>3</v>
      </c>
      <c r="K26" s="46"/>
    </row>
    <row r="27" spans="1:10" ht="24.75" customHeight="1">
      <c r="A27" s="52"/>
      <c r="B27" s="43">
        <v>120</v>
      </c>
      <c r="C27" s="44" t="s">
        <v>205</v>
      </c>
      <c r="D27" s="45">
        <f aca="true" t="shared" si="2" ref="D27:E39">COUNTIF(D$5:D$23,$B27)</f>
        <v>0</v>
      </c>
      <c r="E27" s="45">
        <f t="shared" si="2"/>
        <v>0</v>
      </c>
      <c r="F27" s="53"/>
      <c r="G27" s="53"/>
      <c r="H27" s="53"/>
      <c r="I27" s="55"/>
      <c r="J27" s="55"/>
    </row>
    <row r="28" spans="1:10" ht="24.75" customHeight="1">
      <c r="A28" s="52"/>
      <c r="B28" s="43">
        <v>130</v>
      </c>
      <c r="C28" s="44" t="s">
        <v>206</v>
      </c>
      <c r="D28" s="45">
        <f t="shared" si="2"/>
        <v>0</v>
      </c>
      <c r="E28" s="45">
        <f t="shared" si="2"/>
        <v>2</v>
      </c>
      <c r="F28" s="53"/>
      <c r="G28" s="53"/>
      <c r="H28" s="53"/>
      <c r="I28" s="55"/>
      <c r="J28" s="55"/>
    </row>
    <row r="29" spans="1:10" ht="24.75" customHeight="1">
      <c r="A29" s="52"/>
      <c r="B29" s="43">
        <v>140</v>
      </c>
      <c r="C29" s="44" t="s">
        <v>207</v>
      </c>
      <c r="D29" s="45">
        <f t="shared" si="2"/>
        <v>0</v>
      </c>
      <c r="E29" s="45">
        <f t="shared" si="2"/>
        <v>1</v>
      </c>
      <c r="F29" s="53"/>
      <c r="G29" s="53"/>
      <c r="H29" s="53"/>
      <c r="I29" s="55"/>
      <c r="J29" s="55"/>
    </row>
    <row r="30" spans="1:10" ht="24.75" customHeight="1">
      <c r="A30" s="52"/>
      <c r="B30" s="43">
        <v>150</v>
      </c>
      <c r="C30" s="44" t="s">
        <v>208</v>
      </c>
      <c r="D30" s="45">
        <f t="shared" si="2"/>
        <v>0</v>
      </c>
      <c r="E30" s="45">
        <f t="shared" si="2"/>
        <v>0</v>
      </c>
      <c r="F30" s="54"/>
      <c r="G30" s="54"/>
      <c r="H30" s="54"/>
      <c r="I30" s="56"/>
      <c r="J30" s="56"/>
    </row>
    <row r="31" spans="1:10" ht="24.75">
      <c r="A31" s="57">
        <v>200</v>
      </c>
      <c r="B31" s="41">
        <v>211</v>
      </c>
      <c r="C31" s="42" t="s">
        <v>209</v>
      </c>
      <c r="D31" s="45">
        <f t="shared" si="2"/>
        <v>0</v>
      </c>
      <c r="E31" s="45">
        <f t="shared" si="2"/>
        <v>4</v>
      </c>
      <c r="F31" s="59" t="s">
        <v>214</v>
      </c>
      <c r="G31" s="60"/>
      <c r="H31" s="61"/>
      <c r="I31" s="68">
        <f>SUM(D31:D35)</f>
        <v>3</v>
      </c>
      <c r="J31" s="68">
        <f>SUM(E31:E35)</f>
        <v>10</v>
      </c>
    </row>
    <row r="32" spans="1:10" ht="24.75">
      <c r="A32" s="58"/>
      <c r="B32" s="41">
        <v>212</v>
      </c>
      <c r="C32" s="42" t="s">
        <v>210</v>
      </c>
      <c r="D32" s="45">
        <f t="shared" si="2"/>
        <v>0</v>
      </c>
      <c r="E32" s="45">
        <f t="shared" si="2"/>
        <v>0</v>
      </c>
      <c r="F32" s="62"/>
      <c r="G32" s="63"/>
      <c r="H32" s="64"/>
      <c r="I32" s="69"/>
      <c r="J32" s="69"/>
    </row>
    <row r="33" spans="1:10" ht="24.75">
      <c r="A33" s="58"/>
      <c r="B33" s="41">
        <v>220</v>
      </c>
      <c r="C33" s="42" t="s">
        <v>211</v>
      </c>
      <c r="D33" s="45">
        <f t="shared" si="2"/>
        <v>1</v>
      </c>
      <c r="E33" s="45">
        <f t="shared" si="2"/>
        <v>3</v>
      </c>
      <c r="F33" s="62"/>
      <c r="G33" s="63"/>
      <c r="H33" s="64"/>
      <c r="I33" s="69"/>
      <c r="J33" s="69"/>
    </row>
    <row r="34" spans="1:10" ht="24.75">
      <c r="A34" s="58"/>
      <c r="B34" s="41">
        <v>231</v>
      </c>
      <c r="C34" s="42" t="s">
        <v>212</v>
      </c>
      <c r="D34" s="45">
        <f t="shared" si="2"/>
        <v>0</v>
      </c>
      <c r="E34" s="45">
        <f t="shared" si="2"/>
        <v>0</v>
      </c>
      <c r="F34" s="62"/>
      <c r="G34" s="63"/>
      <c r="H34" s="64"/>
      <c r="I34" s="69"/>
      <c r="J34" s="69"/>
    </row>
    <row r="35" spans="1:10" ht="24.75">
      <c r="A35" s="58"/>
      <c r="B35" s="41">
        <v>232</v>
      </c>
      <c r="C35" s="42" t="s">
        <v>213</v>
      </c>
      <c r="D35" s="45">
        <f t="shared" si="2"/>
        <v>2</v>
      </c>
      <c r="E35" s="45">
        <f t="shared" si="2"/>
        <v>3</v>
      </c>
      <c r="F35" s="65"/>
      <c r="G35" s="66"/>
      <c r="H35" s="67"/>
      <c r="I35" s="70"/>
      <c r="J35" s="70"/>
    </row>
    <row r="36" spans="1:10" ht="24.75">
      <c r="A36" s="71">
        <v>300</v>
      </c>
      <c r="B36" s="47">
        <v>311</v>
      </c>
      <c r="C36" s="48" t="s">
        <v>215</v>
      </c>
      <c r="D36" s="45">
        <f t="shared" si="2"/>
        <v>0</v>
      </c>
      <c r="E36" s="45">
        <f t="shared" si="2"/>
        <v>0</v>
      </c>
      <c r="F36" s="78" t="s">
        <v>219</v>
      </c>
      <c r="G36" s="79"/>
      <c r="H36" s="80"/>
      <c r="I36" s="87">
        <f>SUM(D36:D39)</f>
        <v>0</v>
      </c>
      <c r="J36" s="87">
        <f>SUM(E36:E39)</f>
        <v>3</v>
      </c>
    </row>
    <row r="37" spans="1:10" ht="24.75">
      <c r="A37" s="71"/>
      <c r="B37" s="47">
        <v>312</v>
      </c>
      <c r="C37" s="48" t="s">
        <v>216</v>
      </c>
      <c r="D37" s="45">
        <f t="shared" si="2"/>
        <v>0</v>
      </c>
      <c r="E37" s="45">
        <f t="shared" si="2"/>
        <v>0</v>
      </c>
      <c r="F37" s="81"/>
      <c r="G37" s="82"/>
      <c r="H37" s="83"/>
      <c r="I37" s="88"/>
      <c r="J37" s="88"/>
    </row>
    <row r="38" spans="1:10" ht="24.75">
      <c r="A38" s="71"/>
      <c r="B38" s="47">
        <v>320</v>
      </c>
      <c r="C38" s="48" t="s">
        <v>217</v>
      </c>
      <c r="D38" s="45">
        <f t="shared" si="2"/>
        <v>0</v>
      </c>
      <c r="E38" s="45">
        <f t="shared" si="2"/>
        <v>1</v>
      </c>
      <c r="F38" s="81"/>
      <c r="G38" s="82"/>
      <c r="H38" s="83"/>
      <c r="I38" s="88"/>
      <c r="J38" s="88"/>
    </row>
    <row r="39" spans="1:10" ht="24.75">
      <c r="A39" s="71"/>
      <c r="B39" s="47">
        <v>330</v>
      </c>
      <c r="C39" s="48" t="s">
        <v>218</v>
      </c>
      <c r="D39" s="45">
        <f t="shared" si="2"/>
        <v>0</v>
      </c>
      <c r="E39" s="45">
        <f t="shared" si="2"/>
        <v>2</v>
      </c>
      <c r="F39" s="84"/>
      <c r="G39" s="85"/>
      <c r="H39" s="86"/>
      <c r="I39" s="89"/>
      <c r="J39" s="89"/>
    </row>
    <row r="40" spans="9:10" ht="14.25">
      <c r="I40">
        <f>SUM(I26:I39)</f>
        <v>3</v>
      </c>
      <c r="J40">
        <f>SUM(J26:J39)</f>
        <v>16</v>
      </c>
    </row>
  </sheetData>
  <sheetProtection/>
  <mergeCells count="23">
    <mergeCell ref="P3:P4"/>
    <mergeCell ref="A3:A4"/>
    <mergeCell ref="B3:B4"/>
    <mergeCell ref="C3:C4"/>
    <mergeCell ref="F3:G3"/>
    <mergeCell ref="H3:I3"/>
    <mergeCell ref="D3:D4"/>
    <mergeCell ref="A36:A39"/>
    <mergeCell ref="M3:O3"/>
    <mergeCell ref="J3:J4"/>
    <mergeCell ref="K3:L3"/>
    <mergeCell ref="F36:H39"/>
    <mergeCell ref="I36:I39"/>
    <mergeCell ref="J36:J39"/>
    <mergeCell ref="E3:E4"/>
    <mergeCell ref="A26:A30"/>
    <mergeCell ref="F26:H30"/>
    <mergeCell ref="I26:I30"/>
    <mergeCell ref="J26:J30"/>
    <mergeCell ref="A31:A35"/>
    <mergeCell ref="F31:H35"/>
    <mergeCell ref="I31:I35"/>
    <mergeCell ref="J31:J35"/>
  </mergeCells>
  <printOptions horizontalCentered="1"/>
  <pageMargins left="0" right="0" top="0.5511811023622047" bottom="0.35433070866141736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rightToLeft="1" zoomScalePageLayoutView="0" workbookViewId="0" topLeftCell="A13">
      <selection activeCell="C21" sqref="C21"/>
    </sheetView>
  </sheetViews>
  <sheetFormatPr defaultColWidth="9.140625" defaultRowHeight="15"/>
  <cols>
    <col min="1" max="1" width="4.421875" style="0" customWidth="1"/>
    <col min="2" max="2" width="9.00390625" style="0" bestFit="1" customWidth="1"/>
    <col min="3" max="3" width="43.00390625" style="0" customWidth="1"/>
    <col min="4" max="5" width="10.57421875" style="40" customWidth="1"/>
    <col min="6" max="7" width="3.8515625" style="0" customWidth="1"/>
    <col min="8" max="8" width="6.00390625" style="0" customWidth="1"/>
    <col min="9" max="9" width="6.28125" style="0" customWidth="1"/>
    <col min="11" max="11" width="5.57421875" style="0" customWidth="1"/>
    <col min="12" max="12" width="5.57421875" style="0" bestFit="1" customWidth="1"/>
    <col min="13" max="14" width="5.7109375" style="0" customWidth="1"/>
    <col min="15" max="15" width="7.00390625" style="0" customWidth="1"/>
    <col min="16" max="16" width="16.28125" style="0" customWidth="1"/>
  </cols>
  <sheetData>
    <row r="1" spans="1:16" ht="22.5">
      <c r="A1" s="12" t="s">
        <v>37</v>
      </c>
      <c r="B1" s="13"/>
      <c r="C1" s="13" t="s">
        <v>42</v>
      </c>
      <c r="D1" s="38"/>
      <c r="E1" s="38"/>
      <c r="F1" s="16"/>
      <c r="G1" s="13"/>
      <c r="H1" s="13"/>
      <c r="I1" s="13"/>
      <c r="J1" s="13"/>
      <c r="K1" s="13"/>
      <c r="L1" s="13"/>
      <c r="M1" s="13"/>
      <c r="N1" s="13"/>
      <c r="O1" s="13"/>
      <c r="P1" s="14"/>
    </row>
    <row r="2" spans="1:16" ht="22.5">
      <c r="A2" s="12" t="s">
        <v>38</v>
      </c>
      <c r="B2" s="13"/>
      <c r="C2" s="13" t="s">
        <v>45</v>
      </c>
      <c r="D2" s="38"/>
      <c r="E2" s="38"/>
      <c r="F2" s="13"/>
      <c r="G2" s="13"/>
      <c r="H2" s="13"/>
      <c r="I2" s="13"/>
      <c r="J2" s="13"/>
      <c r="K2" s="13"/>
      <c r="L2" s="13"/>
      <c r="N2" s="15" t="s">
        <v>39</v>
      </c>
      <c r="O2" s="13" t="s">
        <v>44</v>
      </c>
      <c r="P2" s="14"/>
    </row>
    <row r="3" spans="1:16" ht="23.25" customHeight="1">
      <c r="A3" s="92" t="s">
        <v>7</v>
      </c>
      <c r="B3" s="90" t="s">
        <v>6</v>
      </c>
      <c r="C3" s="75" t="s">
        <v>5</v>
      </c>
      <c r="D3" s="90" t="s">
        <v>220</v>
      </c>
      <c r="E3" s="90" t="s">
        <v>221</v>
      </c>
      <c r="F3" s="93" t="s">
        <v>4</v>
      </c>
      <c r="G3" s="93"/>
      <c r="H3" s="93" t="s">
        <v>3</v>
      </c>
      <c r="I3" s="93"/>
      <c r="J3" s="75" t="s">
        <v>2</v>
      </c>
      <c r="K3" s="76" t="s">
        <v>1</v>
      </c>
      <c r="L3" s="77"/>
      <c r="M3" s="72" t="s">
        <v>90</v>
      </c>
      <c r="N3" s="73"/>
      <c r="O3" s="74"/>
      <c r="P3" s="75" t="s">
        <v>0</v>
      </c>
    </row>
    <row r="4" spans="1:16" ht="41.25" customHeight="1">
      <c r="A4" s="92"/>
      <c r="B4" s="91"/>
      <c r="C4" s="75"/>
      <c r="D4" s="91"/>
      <c r="E4" s="91"/>
      <c r="F4" s="1" t="s">
        <v>8</v>
      </c>
      <c r="G4" s="1" t="s">
        <v>9</v>
      </c>
      <c r="H4" s="1" t="s">
        <v>10</v>
      </c>
      <c r="I4" s="1" t="s">
        <v>11</v>
      </c>
      <c r="J4" s="75"/>
      <c r="K4" s="19" t="s">
        <v>35</v>
      </c>
      <c r="L4" s="19" t="s">
        <v>36</v>
      </c>
      <c r="M4" s="19" t="s">
        <v>35</v>
      </c>
      <c r="N4" s="19" t="s">
        <v>36</v>
      </c>
      <c r="O4" s="19" t="s">
        <v>91</v>
      </c>
      <c r="P4" s="75"/>
    </row>
    <row r="5" spans="1:16" ht="22.5">
      <c r="A5" s="9">
        <v>1</v>
      </c>
      <c r="B5" s="9">
        <v>630100</v>
      </c>
      <c r="C5" s="7" t="s">
        <v>29</v>
      </c>
      <c r="D5" s="35">
        <v>212</v>
      </c>
      <c r="E5" s="35"/>
      <c r="F5" s="21" t="s">
        <v>93</v>
      </c>
      <c r="G5" s="6"/>
      <c r="H5" s="22" t="s">
        <v>94</v>
      </c>
      <c r="I5" s="22" t="s">
        <v>95</v>
      </c>
      <c r="J5" s="23" t="s">
        <v>96</v>
      </c>
      <c r="K5" s="24">
        <v>1</v>
      </c>
      <c r="L5" s="9"/>
      <c r="M5" s="9">
        <v>100</v>
      </c>
      <c r="N5" s="9"/>
      <c r="O5" s="9">
        <v>100</v>
      </c>
      <c r="P5" s="25" t="s">
        <v>188</v>
      </c>
    </row>
    <row r="6" spans="1:16" ht="43.5">
      <c r="A6" s="8">
        <f aca="true" t="shared" si="0" ref="A6:B9">A5+1</f>
        <v>2</v>
      </c>
      <c r="B6" s="8">
        <f t="shared" si="0"/>
        <v>630101</v>
      </c>
      <c r="C6" s="4" t="s">
        <v>222</v>
      </c>
      <c r="D6" s="36"/>
      <c r="E6" s="36">
        <v>312</v>
      </c>
      <c r="F6" s="26"/>
      <c r="G6" s="30" t="s">
        <v>93</v>
      </c>
      <c r="H6" s="27" t="s">
        <v>193</v>
      </c>
      <c r="I6" s="27" t="s">
        <v>195</v>
      </c>
      <c r="J6" s="27" t="s">
        <v>187</v>
      </c>
      <c r="K6" s="29">
        <v>0</v>
      </c>
      <c r="L6" s="29">
        <v>30</v>
      </c>
      <c r="M6" s="29">
        <v>0</v>
      </c>
      <c r="N6" s="29">
        <v>0</v>
      </c>
      <c r="O6" s="29">
        <v>0</v>
      </c>
      <c r="P6" s="31" t="s">
        <v>115</v>
      </c>
    </row>
    <row r="7" spans="1:16" ht="43.5">
      <c r="A7" s="8">
        <f t="shared" si="0"/>
        <v>3</v>
      </c>
      <c r="B7" s="8">
        <f t="shared" si="0"/>
        <v>630102</v>
      </c>
      <c r="C7" s="4" t="s">
        <v>30</v>
      </c>
      <c r="D7" s="36"/>
      <c r="E7" s="36">
        <v>150</v>
      </c>
      <c r="F7" s="26" t="s">
        <v>93</v>
      </c>
      <c r="G7" s="30"/>
      <c r="H7" s="27" t="s">
        <v>189</v>
      </c>
      <c r="I7" s="27" t="s">
        <v>190</v>
      </c>
      <c r="J7" s="28" t="s">
        <v>96</v>
      </c>
      <c r="K7" s="29">
        <v>0</v>
      </c>
      <c r="L7" s="29">
        <v>8000</v>
      </c>
      <c r="M7" s="29">
        <v>0</v>
      </c>
      <c r="N7" s="29">
        <v>20</v>
      </c>
      <c r="O7" s="29">
        <v>20</v>
      </c>
      <c r="P7" s="31" t="s">
        <v>115</v>
      </c>
    </row>
    <row r="8" spans="1:16" ht="21.75">
      <c r="A8" s="8">
        <f t="shared" si="0"/>
        <v>4</v>
      </c>
      <c r="B8" s="8">
        <f t="shared" si="0"/>
        <v>630103</v>
      </c>
      <c r="C8" s="4" t="s">
        <v>82</v>
      </c>
      <c r="D8" s="36"/>
      <c r="E8" s="36">
        <v>312</v>
      </c>
      <c r="F8" s="26"/>
      <c r="G8" s="30" t="s">
        <v>93</v>
      </c>
      <c r="H8" s="27" t="s">
        <v>189</v>
      </c>
      <c r="I8" s="27" t="s">
        <v>190</v>
      </c>
      <c r="J8" s="28" t="s">
        <v>187</v>
      </c>
      <c r="K8" s="29">
        <v>0</v>
      </c>
      <c r="L8" s="29">
        <v>3</v>
      </c>
      <c r="M8" s="29">
        <v>0</v>
      </c>
      <c r="N8" s="29">
        <v>30</v>
      </c>
      <c r="O8" s="29">
        <v>30</v>
      </c>
      <c r="P8" s="31" t="s">
        <v>115</v>
      </c>
    </row>
    <row r="9" spans="1:16" ht="43.5">
      <c r="A9" s="8">
        <f t="shared" si="0"/>
        <v>5</v>
      </c>
      <c r="B9" s="8">
        <f t="shared" si="0"/>
        <v>630104</v>
      </c>
      <c r="C9" s="4" t="s">
        <v>83</v>
      </c>
      <c r="D9" s="36"/>
      <c r="E9" s="36">
        <v>312</v>
      </c>
      <c r="F9" s="26" t="s">
        <v>93</v>
      </c>
      <c r="G9" s="30"/>
      <c r="H9" s="27" t="s">
        <v>190</v>
      </c>
      <c r="I9" s="27" t="s">
        <v>196</v>
      </c>
      <c r="J9" s="28" t="s">
        <v>96</v>
      </c>
      <c r="K9" s="29">
        <v>0</v>
      </c>
      <c r="L9" s="29">
        <v>8000</v>
      </c>
      <c r="M9" s="29">
        <v>0</v>
      </c>
      <c r="N9" s="29">
        <v>30</v>
      </c>
      <c r="O9" s="29">
        <v>3</v>
      </c>
      <c r="P9" s="31" t="s">
        <v>115</v>
      </c>
    </row>
    <row r="10" spans="1:16" ht="22.5">
      <c r="A10" s="9">
        <f aca="true" t="shared" si="1" ref="A10:A16">A9+1</f>
        <v>6</v>
      </c>
      <c r="B10" s="9">
        <v>630200</v>
      </c>
      <c r="C10" s="7" t="s">
        <v>31</v>
      </c>
      <c r="D10" s="35">
        <v>220</v>
      </c>
      <c r="E10" s="35"/>
      <c r="F10" s="21"/>
      <c r="G10" s="21" t="s">
        <v>93</v>
      </c>
      <c r="H10" s="22" t="s">
        <v>95</v>
      </c>
      <c r="I10" s="22" t="s">
        <v>101</v>
      </c>
      <c r="J10" s="23" t="s">
        <v>107</v>
      </c>
      <c r="K10" s="9">
        <v>3</v>
      </c>
      <c r="L10" s="9">
        <v>7</v>
      </c>
      <c r="M10" s="9">
        <v>200</v>
      </c>
      <c r="N10" s="9">
        <v>300</v>
      </c>
      <c r="O10" s="9">
        <v>500</v>
      </c>
      <c r="P10" s="25" t="s">
        <v>108</v>
      </c>
    </row>
    <row r="11" spans="1:16" ht="21.75">
      <c r="A11" s="8">
        <f t="shared" si="1"/>
        <v>7</v>
      </c>
      <c r="B11" s="8">
        <f aca="true" t="shared" si="2" ref="B11:B16">B10+1</f>
        <v>630201</v>
      </c>
      <c r="C11" s="4" t="s">
        <v>32</v>
      </c>
      <c r="D11" s="36"/>
      <c r="E11" s="36">
        <v>120</v>
      </c>
      <c r="F11" s="26"/>
      <c r="G11" s="30" t="s">
        <v>93</v>
      </c>
      <c r="H11" s="27" t="s">
        <v>196</v>
      </c>
      <c r="I11" s="27" t="s">
        <v>197</v>
      </c>
      <c r="J11" s="28" t="s">
        <v>107</v>
      </c>
      <c r="K11" s="29">
        <v>0</v>
      </c>
      <c r="L11" s="29">
        <v>5</v>
      </c>
      <c r="M11" s="29">
        <v>0</v>
      </c>
      <c r="N11" s="29">
        <v>0</v>
      </c>
      <c r="O11" s="29">
        <v>0</v>
      </c>
      <c r="P11" s="31" t="s">
        <v>188</v>
      </c>
    </row>
    <row r="12" spans="1:16" ht="43.5">
      <c r="A12" s="8">
        <f t="shared" si="1"/>
        <v>8</v>
      </c>
      <c r="B12" s="8">
        <f t="shared" si="2"/>
        <v>630202</v>
      </c>
      <c r="C12" s="4" t="s">
        <v>33</v>
      </c>
      <c r="D12" s="36"/>
      <c r="E12" s="36">
        <v>130</v>
      </c>
      <c r="F12" s="26"/>
      <c r="G12" s="30" t="s">
        <v>93</v>
      </c>
      <c r="H12" s="27" t="s">
        <v>196</v>
      </c>
      <c r="I12" s="27" t="s">
        <v>197</v>
      </c>
      <c r="J12" s="28" t="s">
        <v>107</v>
      </c>
      <c r="K12" s="29">
        <v>0</v>
      </c>
      <c r="L12" s="29">
        <v>1</v>
      </c>
      <c r="M12" s="29">
        <v>0</v>
      </c>
      <c r="N12" s="29">
        <v>50</v>
      </c>
      <c r="O12" s="29">
        <v>50</v>
      </c>
      <c r="P12" s="31" t="s">
        <v>115</v>
      </c>
    </row>
    <row r="13" spans="1:16" ht="21.75">
      <c r="A13" s="8">
        <f t="shared" si="1"/>
        <v>9</v>
      </c>
      <c r="B13" s="8">
        <f t="shared" si="2"/>
        <v>630203</v>
      </c>
      <c r="C13" s="4" t="s">
        <v>89</v>
      </c>
      <c r="D13" s="36"/>
      <c r="E13" s="36">
        <v>220</v>
      </c>
      <c r="F13" s="26"/>
      <c r="G13" s="30" t="s">
        <v>93</v>
      </c>
      <c r="H13" s="27" t="s">
        <v>129</v>
      </c>
      <c r="I13" s="27" t="s">
        <v>197</v>
      </c>
      <c r="J13" s="28" t="s">
        <v>131</v>
      </c>
      <c r="K13" s="29">
        <v>0</v>
      </c>
      <c r="L13" s="29">
        <v>5</v>
      </c>
      <c r="M13" s="29">
        <v>0</v>
      </c>
      <c r="N13" s="29">
        <v>50</v>
      </c>
      <c r="O13" s="29">
        <v>50</v>
      </c>
      <c r="P13" s="31" t="s">
        <v>115</v>
      </c>
    </row>
    <row r="14" spans="1:16" ht="43.5">
      <c r="A14" s="8">
        <f t="shared" si="1"/>
        <v>10</v>
      </c>
      <c r="B14" s="8">
        <f t="shared" si="2"/>
        <v>630204</v>
      </c>
      <c r="C14" s="4" t="s">
        <v>88</v>
      </c>
      <c r="D14" s="36"/>
      <c r="E14" s="36">
        <v>330</v>
      </c>
      <c r="F14" s="30"/>
      <c r="G14" s="30" t="s">
        <v>93</v>
      </c>
      <c r="H14" s="27" t="s">
        <v>197</v>
      </c>
      <c r="I14" s="27" t="s">
        <v>166</v>
      </c>
      <c r="J14" s="28" t="s">
        <v>99</v>
      </c>
      <c r="K14" s="29">
        <v>0</v>
      </c>
      <c r="L14" s="29">
        <v>5</v>
      </c>
      <c r="M14" s="29">
        <v>0</v>
      </c>
      <c r="N14" s="29">
        <v>0</v>
      </c>
      <c r="O14" s="29">
        <v>0</v>
      </c>
      <c r="P14" s="31" t="s">
        <v>115</v>
      </c>
    </row>
    <row r="15" spans="1:16" ht="43.5">
      <c r="A15" s="8">
        <f t="shared" si="1"/>
        <v>11</v>
      </c>
      <c r="B15" s="8">
        <f t="shared" si="2"/>
        <v>630205</v>
      </c>
      <c r="C15" s="4" t="s">
        <v>34</v>
      </c>
      <c r="D15" s="36"/>
      <c r="E15" s="36">
        <v>312</v>
      </c>
      <c r="F15" s="26"/>
      <c r="G15" s="30" t="s">
        <v>93</v>
      </c>
      <c r="H15" s="27" t="s">
        <v>202</v>
      </c>
      <c r="I15" s="27" t="s">
        <v>139</v>
      </c>
      <c r="J15" s="28" t="s">
        <v>198</v>
      </c>
      <c r="K15" s="29">
        <v>0</v>
      </c>
      <c r="L15" s="29">
        <v>1</v>
      </c>
      <c r="M15" s="29">
        <v>0</v>
      </c>
      <c r="N15" s="29">
        <v>0</v>
      </c>
      <c r="O15" s="29">
        <v>0</v>
      </c>
      <c r="P15" s="31" t="s">
        <v>115</v>
      </c>
    </row>
    <row r="16" spans="1:16" ht="21.75">
      <c r="A16" s="8">
        <f t="shared" si="1"/>
        <v>12</v>
      </c>
      <c r="B16" s="8">
        <f t="shared" si="2"/>
        <v>630206</v>
      </c>
      <c r="C16" s="4" t="s">
        <v>92</v>
      </c>
      <c r="D16" s="36"/>
      <c r="E16" s="36">
        <v>211</v>
      </c>
      <c r="F16" s="26"/>
      <c r="G16" s="30" t="s">
        <v>93</v>
      </c>
      <c r="H16" s="27" t="s">
        <v>201</v>
      </c>
      <c r="I16" s="27" t="s">
        <v>199</v>
      </c>
      <c r="J16" s="28" t="s">
        <v>200</v>
      </c>
      <c r="K16" s="29">
        <v>0</v>
      </c>
      <c r="L16" s="29">
        <v>1</v>
      </c>
      <c r="M16" s="29">
        <v>0</v>
      </c>
      <c r="N16" s="29">
        <v>500</v>
      </c>
      <c r="O16" s="29">
        <v>500</v>
      </c>
      <c r="P16" s="31" t="s">
        <v>115</v>
      </c>
    </row>
    <row r="19" spans="1:11" ht="24.75" customHeight="1">
      <c r="A19" s="51">
        <v>100</v>
      </c>
      <c r="B19" s="43">
        <v>110</v>
      </c>
      <c r="C19" s="44" t="s">
        <v>204</v>
      </c>
      <c r="D19" s="45">
        <f>COUNTIF(D$5:D$16,$B19)</f>
        <v>0</v>
      </c>
      <c r="E19" s="45">
        <f>COUNTIF(E$5:E$16,$B19)</f>
        <v>0</v>
      </c>
      <c r="F19" s="53" t="s">
        <v>203</v>
      </c>
      <c r="G19" s="53"/>
      <c r="H19" s="53"/>
      <c r="I19" s="55">
        <f>SUM(D19:D23)</f>
        <v>0</v>
      </c>
      <c r="J19" s="55">
        <f>SUM(E19:E23)</f>
        <v>3</v>
      </c>
      <c r="K19" s="46"/>
    </row>
    <row r="20" spans="1:10" ht="24.75" customHeight="1">
      <c r="A20" s="52"/>
      <c r="B20" s="43">
        <v>120</v>
      </c>
      <c r="C20" s="44" t="s">
        <v>205</v>
      </c>
      <c r="D20" s="45">
        <f aca="true" t="shared" si="3" ref="D20:E32">COUNTIF(D$5:D$16,$B20)</f>
        <v>0</v>
      </c>
      <c r="E20" s="45">
        <f t="shared" si="3"/>
        <v>1</v>
      </c>
      <c r="F20" s="53"/>
      <c r="G20" s="53"/>
      <c r="H20" s="53"/>
      <c r="I20" s="55"/>
      <c r="J20" s="55"/>
    </row>
    <row r="21" spans="1:10" ht="24.75" customHeight="1">
      <c r="A21" s="52"/>
      <c r="B21" s="43">
        <v>130</v>
      </c>
      <c r="C21" s="44" t="s">
        <v>206</v>
      </c>
      <c r="D21" s="45">
        <f t="shared" si="3"/>
        <v>0</v>
      </c>
      <c r="E21" s="45">
        <f t="shared" si="3"/>
        <v>1</v>
      </c>
      <c r="F21" s="53"/>
      <c r="G21" s="53"/>
      <c r="H21" s="53"/>
      <c r="I21" s="55"/>
      <c r="J21" s="55"/>
    </row>
    <row r="22" spans="1:10" ht="24.75" customHeight="1">
      <c r="A22" s="52"/>
      <c r="B22" s="43">
        <v>140</v>
      </c>
      <c r="C22" s="44" t="s">
        <v>207</v>
      </c>
      <c r="D22" s="45">
        <f t="shared" si="3"/>
        <v>0</v>
      </c>
      <c r="E22" s="45">
        <f t="shared" si="3"/>
        <v>0</v>
      </c>
      <c r="F22" s="53"/>
      <c r="G22" s="53"/>
      <c r="H22" s="53"/>
      <c r="I22" s="55"/>
      <c r="J22" s="55"/>
    </row>
    <row r="23" spans="1:10" ht="24.75" customHeight="1">
      <c r="A23" s="52"/>
      <c r="B23" s="43">
        <v>150</v>
      </c>
      <c r="C23" s="44" t="s">
        <v>208</v>
      </c>
      <c r="D23" s="45">
        <f t="shared" si="3"/>
        <v>0</v>
      </c>
      <c r="E23" s="45">
        <f t="shared" si="3"/>
        <v>1</v>
      </c>
      <c r="F23" s="54"/>
      <c r="G23" s="54"/>
      <c r="H23" s="54"/>
      <c r="I23" s="56"/>
      <c r="J23" s="56"/>
    </row>
    <row r="24" spans="1:10" ht="24.75">
      <c r="A24" s="57">
        <v>200</v>
      </c>
      <c r="B24" s="41">
        <v>211</v>
      </c>
      <c r="C24" s="42" t="s">
        <v>209</v>
      </c>
      <c r="D24" s="45">
        <f t="shared" si="3"/>
        <v>0</v>
      </c>
      <c r="E24" s="45">
        <f t="shared" si="3"/>
        <v>1</v>
      </c>
      <c r="F24" s="59" t="s">
        <v>214</v>
      </c>
      <c r="G24" s="60"/>
      <c r="H24" s="61"/>
      <c r="I24" s="68">
        <f>SUM(D24:D28)</f>
        <v>2</v>
      </c>
      <c r="J24" s="68">
        <f>SUM(E24:E28)</f>
        <v>2</v>
      </c>
    </row>
    <row r="25" spans="1:10" ht="24.75">
      <c r="A25" s="58"/>
      <c r="B25" s="41">
        <v>212</v>
      </c>
      <c r="C25" s="42" t="s">
        <v>210</v>
      </c>
      <c r="D25" s="45">
        <f t="shared" si="3"/>
        <v>1</v>
      </c>
      <c r="E25" s="45">
        <f t="shared" si="3"/>
        <v>0</v>
      </c>
      <c r="F25" s="62"/>
      <c r="G25" s="63"/>
      <c r="H25" s="64"/>
      <c r="I25" s="69"/>
      <c r="J25" s="69"/>
    </row>
    <row r="26" spans="1:10" ht="24.75">
      <c r="A26" s="58"/>
      <c r="B26" s="41">
        <v>220</v>
      </c>
      <c r="C26" s="42" t="s">
        <v>211</v>
      </c>
      <c r="D26" s="45">
        <f t="shared" si="3"/>
        <v>1</v>
      </c>
      <c r="E26" s="45">
        <f t="shared" si="3"/>
        <v>1</v>
      </c>
      <c r="F26" s="62"/>
      <c r="G26" s="63"/>
      <c r="H26" s="64"/>
      <c r="I26" s="69"/>
      <c r="J26" s="69"/>
    </row>
    <row r="27" spans="1:10" ht="24.75">
      <c r="A27" s="58"/>
      <c r="B27" s="41">
        <v>231</v>
      </c>
      <c r="C27" s="42" t="s">
        <v>212</v>
      </c>
      <c r="D27" s="45">
        <f t="shared" si="3"/>
        <v>0</v>
      </c>
      <c r="E27" s="45">
        <f t="shared" si="3"/>
        <v>0</v>
      </c>
      <c r="F27" s="62"/>
      <c r="G27" s="63"/>
      <c r="H27" s="64"/>
      <c r="I27" s="69"/>
      <c r="J27" s="69"/>
    </row>
    <row r="28" spans="1:10" ht="24.75">
      <c r="A28" s="58"/>
      <c r="B28" s="41">
        <v>232</v>
      </c>
      <c r="C28" s="42" t="s">
        <v>213</v>
      </c>
      <c r="D28" s="45">
        <f t="shared" si="3"/>
        <v>0</v>
      </c>
      <c r="E28" s="45">
        <f t="shared" si="3"/>
        <v>0</v>
      </c>
      <c r="F28" s="65"/>
      <c r="G28" s="66"/>
      <c r="H28" s="67"/>
      <c r="I28" s="70"/>
      <c r="J28" s="70"/>
    </row>
    <row r="29" spans="1:10" ht="24.75">
      <c r="A29" s="71">
        <v>300</v>
      </c>
      <c r="B29" s="47">
        <v>311</v>
      </c>
      <c r="C29" s="48" t="s">
        <v>215</v>
      </c>
      <c r="D29" s="45">
        <f t="shared" si="3"/>
        <v>0</v>
      </c>
      <c r="E29" s="45">
        <f t="shared" si="3"/>
        <v>0</v>
      </c>
      <c r="F29" s="78" t="s">
        <v>219</v>
      </c>
      <c r="G29" s="79"/>
      <c r="H29" s="80"/>
      <c r="I29" s="87">
        <f>SUM(D29:D32)</f>
        <v>0</v>
      </c>
      <c r="J29" s="87">
        <f>SUM(E29:E32)</f>
        <v>5</v>
      </c>
    </row>
    <row r="30" spans="1:10" ht="24.75">
      <c r="A30" s="71"/>
      <c r="B30" s="47">
        <v>312</v>
      </c>
      <c r="C30" s="48" t="s">
        <v>216</v>
      </c>
      <c r="D30" s="45">
        <f t="shared" si="3"/>
        <v>0</v>
      </c>
      <c r="E30" s="45">
        <f t="shared" si="3"/>
        <v>4</v>
      </c>
      <c r="F30" s="81"/>
      <c r="G30" s="82"/>
      <c r="H30" s="83"/>
      <c r="I30" s="88"/>
      <c r="J30" s="88"/>
    </row>
    <row r="31" spans="1:10" ht="24.75">
      <c r="A31" s="71"/>
      <c r="B31" s="47">
        <v>320</v>
      </c>
      <c r="C31" s="48" t="s">
        <v>217</v>
      </c>
      <c r="D31" s="45">
        <f t="shared" si="3"/>
        <v>0</v>
      </c>
      <c r="E31" s="45">
        <f t="shared" si="3"/>
        <v>0</v>
      </c>
      <c r="F31" s="81"/>
      <c r="G31" s="82"/>
      <c r="H31" s="83"/>
      <c r="I31" s="88"/>
      <c r="J31" s="88"/>
    </row>
    <row r="32" spans="1:10" ht="24.75">
      <c r="A32" s="71"/>
      <c r="B32" s="47">
        <v>330</v>
      </c>
      <c r="C32" s="48" t="s">
        <v>218</v>
      </c>
      <c r="D32" s="45">
        <f t="shared" si="3"/>
        <v>0</v>
      </c>
      <c r="E32" s="45">
        <f>COUNTIF(E$5:E$16,$B32)</f>
        <v>1</v>
      </c>
      <c r="F32" s="84"/>
      <c r="G32" s="85"/>
      <c r="H32" s="86"/>
      <c r="I32" s="89"/>
      <c r="J32" s="89"/>
    </row>
    <row r="33" spans="9:10" ht="14.25">
      <c r="I33">
        <f>SUM(I19:I32)</f>
        <v>2</v>
      </c>
      <c r="J33">
        <f>SUM(J19:J32)</f>
        <v>10</v>
      </c>
    </row>
  </sheetData>
  <sheetProtection/>
  <mergeCells count="23">
    <mergeCell ref="P3:P4"/>
    <mergeCell ref="A3:A4"/>
    <mergeCell ref="B3:B4"/>
    <mergeCell ref="C3:C4"/>
    <mergeCell ref="F3:G3"/>
    <mergeCell ref="H3:I3"/>
    <mergeCell ref="D3:D4"/>
    <mergeCell ref="A29:A32"/>
    <mergeCell ref="M3:O3"/>
    <mergeCell ref="J3:J4"/>
    <mergeCell ref="K3:L3"/>
    <mergeCell ref="F29:H32"/>
    <mergeCell ref="I29:I32"/>
    <mergeCell ref="J29:J32"/>
    <mergeCell ref="E3:E4"/>
    <mergeCell ref="A19:A23"/>
    <mergeCell ref="F19:H23"/>
    <mergeCell ref="I19:I23"/>
    <mergeCell ref="J19:J23"/>
    <mergeCell ref="A24:A28"/>
    <mergeCell ref="F24:H28"/>
    <mergeCell ref="I24:I28"/>
    <mergeCell ref="J24:J28"/>
  </mergeCells>
  <printOptions horizontalCentered="1"/>
  <pageMargins left="0" right="0" top="0.5511811023622047" bottom="0.35433070866141736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rightToLeft="1" zoomScalePageLayoutView="0" workbookViewId="0" topLeftCell="A1">
      <selection activeCell="B4" sqref="B4"/>
    </sheetView>
  </sheetViews>
  <sheetFormatPr defaultColWidth="9.140625" defaultRowHeight="15"/>
  <cols>
    <col min="1" max="1" width="13.7109375" style="0" customWidth="1"/>
    <col min="2" max="2" width="42.28125" style="0" customWidth="1"/>
  </cols>
  <sheetData>
    <row r="1" spans="1:6" ht="24.75">
      <c r="A1" s="97" t="s">
        <v>223</v>
      </c>
      <c r="B1" s="98"/>
      <c r="C1" s="49" t="s">
        <v>224</v>
      </c>
      <c r="D1" s="49" t="s">
        <v>225</v>
      </c>
      <c r="E1" s="49" t="s">
        <v>224</v>
      </c>
      <c r="F1" s="49" t="s">
        <v>225</v>
      </c>
    </row>
    <row r="2" spans="1:6" ht="24.75">
      <c r="A2" s="99" t="s">
        <v>203</v>
      </c>
      <c r="B2" s="50" t="s">
        <v>204</v>
      </c>
      <c r="C2" s="50">
        <f>SUM('محور 1'!D44,'محور 2'!D26,'محور 3'!D19)</f>
        <v>0</v>
      </c>
      <c r="D2" s="50">
        <f>SUM('محور 1'!E44,'محور 2'!E26,'محور 3'!E19)</f>
        <v>0</v>
      </c>
      <c r="E2" s="100">
        <f>SUM(C2:C6)</f>
        <v>1</v>
      </c>
      <c r="F2" s="100">
        <f>SUM(D2:D6)</f>
        <v>12</v>
      </c>
    </row>
    <row r="3" spans="1:6" ht="24.75">
      <c r="A3" s="53"/>
      <c r="B3" s="44" t="s">
        <v>205</v>
      </c>
      <c r="C3" s="44">
        <f>SUM('محور 1'!D45,'محور 2'!D27,'محور 3'!D20)</f>
        <v>1</v>
      </c>
      <c r="D3" s="44">
        <f>SUM('محور 1'!E45,'محور 2'!E27,'محور 3'!E20)</f>
        <v>2</v>
      </c>
      <c r="E3" s="100"/>
      <c r="F3" s="100"/>
    </row>
    <row r="4" spans="1:6" ht="24.75">
      <c r="A4" s="53"/>
      <c r="B4" s="44" t="s">
        <v>206</v>
      </c>
      <c r="C4" s="44">
        <f>SUM('محور 1'!D46,'محور 2'!D28,'محور 3'!D21)</f>
        <v>0</v>
      </c>
      <c r="D4" s="44">
        <f>SUM('محور 1'!E46,'محور 2'!E28,'محور 3'!E21)</f>
        <v>8</v>
      </c>
      <c r="E4" s="100"/>
      <c r="F4" s="100"/>
    </row>
    <row r="5" spans="1:6" ht="24.75">
      <c r="A5" s="53"/>
      <c r="B5" s="44" t="s">
        <v>207</v>
      </c>
      <c r="C5" s="44">
        <f>SUM('محور 1'!D47,'محور 2'!D29,'محور 3'!D22)</f>
        <v>0</v>
      </c>
      <c r="D5" s="44">
        <f>SUM('محور 1'!E47,'محور 2'!E29,'محور 3'!E22)</f>
        <v>1</v>
      </c>
      <c r="E5" s="100"/>
      <c r="F5" s="100"/>
    </row>
    <row r="6" spans="1:6" ht="24.75">
      <c r="A6" s="54"/>
      <c r="B6" s="44" t="s">
        <v>208</v>
      </c>
      <c r="C6" s="44">
        <f>SUM('محور 1'!D48,'محور 2'!D30,'محور 3'!D23)</f>
        <v>0</v>
      </c>
      <c r="D6" s="44">
        <f>SUM('محور 1'!E48,'محور 2'!E30,'محور 3'!E23)</f>
        <v>1</v>
      </c>
      <c r="E6" s="101"/>
      <c r="F6" s="101"/>
    </row>
    <row r="7" spans="1:6" ht="24.75">
      <c r="A7" s="59" t="s">
        <v>214</v>
      </c>
      <c r="B7" s="42" t="s">
        <v>209</v>
      </c>
      <c r="C7" s="42">
        <f>SUM('محور 1'!D49,'محور 2'!D31,'محور 3'!D24)</f>
        <v>2</v>
      </c>
      <c r="D7" s="42">
        <f>SUM('محور 1'!E49,'محور 2'!E31,'محور 3'!E24)</f>
        <v>12</v>
      </c>
      <c r="E7" s="102">
        <f>SUM(C7:C11)</f>
        <v>8</v>
      </c>
      <c r="F7" s="102">
        <f>SUM(D7:D11)</f>
        <v>27</v>
      </c>
    </row>
    <row r="8" spans="1:6" ht="24.75">
      <c r="A8" s="62"/>
      <c r="B8" s="42" t="s">
        <v>210</v>
      </c>
      <c r="C8" s="42">
        <f>SUM('محور 1'!D50,'محور 2'!D32,'محور 3'!D25)</f>
        <v>1</v>
      </c>
      <c r="D8" s="42">
        <f>SUM('محور 1'!E50,'محور 2'!E32,'محور 3'!E25)</f>
        <v>0</v>
      </c>
      <c r="E8" s="103"/>
      <c r="F8" s="103"/>
    </row>
    <row r="9" spans="1:6" ht="49.5">
      <c r="A9" s="62"/>
      <c r="B9" s="42" t="s">
        <v>211</v>
      </c>
      <c r="C9" s="42">
        <f>SUM('محور 1'!D51,'محور 2'!D33,'محور 3'!D26)</f>
        <v>2</v>
      </c>
      <c r="D9" s="42">
        <f>SUM('محور 1'!E51,'محور 2'!E33,'محور 3'!E26)</f>
        <v>4</v>
      </c>
      <c r="E9" s="103"/>
      <c r="F9" s="103"/>
    </row>
    <row r="10" spans="1:6" ht="24.75">
      <c r="A10" s="62"/>
      <c r="B10" s="42" t="s">
        <v>212</v>
      </c>
      <c r="C10" s="42">
        <f>SUM('محور 1'!D52,'محور 2'!D34,'محور 3'!D27)</f>
        <v>0</v>
      </c>
      <c r="D10" s="42">
        <f>SUM('محور 1'!E52,'محور 2'!E34,'محور 3'!E27)</f>
        <v>2</v>
      </c>
      <c r="E10" s="103"/>
      <c r="F10" s="103"/>
    </row>
    <row r="11" spans="1:6" ht="24.75">
      <c r="A11" s="65"/>
      <c r="B11" s="42" t="s">
        <v>213</v>
      </c>
      <c r="C11" s="42">
        <f>SUM('محور 1'!D53,'محور 2'!D35,'محور 3'!D28)</f>
        <v>3</v>
      </c>
      <c r="D11" s="42">
        <f>SUM('محور 1'!E53,'محور 2'!E35,'محور 3'!E28)</f>
        <v>9</v>
      </c>
      <c r="E11" s="104"/>
      <c r="F11" s="104"/>
    </row>
    <row r="12" spans="1:6" ht="24.75">
      <c r="A12" s="78" t="s">
        <v>219</v>
      </c>
      <c r="B12" s="48" t="s">
        <v>215</v>
      </c>
      <c r="C12" s="48">
        <f>SUM('محور 1'!D54,'محور 2'!D36,'محور 3'!D29)</f>
        <v>0</v>
      </c>
      <c r="D12" s="48">
        <f>SUM('محور 1'!E54,'محور 2'!E36,'محور 3'!E29)</f>
        <v>3</v>
      </c>
      <c r="E12" s="94">
        <f>SUM(C12:C15)</f>
        <v>0</v>
      </c>
      <c r="F12" s="94">
        <f>SUM(D12:D15)</f>
        <v>20</v>
      </c>
    </row>
    <row r="13" spans="1:6" ht="24.75">
      <c r="A13" s="81"/>
      <c r="B13" s="48" t="s">
        <v>216</v>
      </c>
      <c r="C13" s="48">
        <f>SUM('محور 1'!D55,'محور 2'!D37,'محور 3'!D30)</f>
        <v>0</v>
      </c>
      <c r="D13" s="48">
        <f>SUM('محور 1'!E55,'محور 2'!E37,'محور 3'!E30)</f>
        <v>7</v>
      </c>
      <c r="E13" s="95"/>
      <c r="F13" s="95"/>
    </row>
    <row r="14" spans="1:6" ht="24.75">
      <c r="A14" s="81"/>
      <c r="B14" s="48" t="s">
        <v>217</v>
      </c>
      <c r="C14" s="48">
        <f>SUM('محور 1'!D56,'محور 2'!D38,'محور 3'!D31)</f>
        <v>0</v>
      </c>
      <c r="D14" s="48">
        <f>SUM('محور 1'!E56,'محور 2'!E38,'محور 3'!E31)</f>
        <v>5</v>
      </c>
      <c r="E14" s="95"/>
      <c r="F14" s="95"/>
    </row>
    <row r="15" spans="1:6" ht="24.75">
      <c r="A15" s="84"/>
      <c r="B15" s="48" t="s">
        <v>218</v>
      </c>
      <c r="C15" s="48">
        <f>SUM('محور 1'!D57,'محور 2'!D39,'محور 3'!D32)</f>
        <v>0</v>
      </c>
      <c r="D15" s="48">
        <f>SUM('محور 1'!E57,'محور 2'!E39,'محور 3'!E32)</f>
        <v>5</v>
      </c>
      <c r="E15" s="96"/>
      <c r="F15" s="96"/>
    </row>
  </sheetData>
  <sheetProtection/>
  <mergeCells count="10">
    <mergeCell ref="A12:A15"/>
    <mergeCell ref="E12:E15"/>
    <mergeCell ref="F12:F15"/>
    <mergeCell ref="A1:B1"/>
    <mergeCell ref="A2:A6"/>
    <mergeCell ref="E2:E6"/>
    <mergeCell ref="F2:F6"/>
    <mergeCell ref="A7:A11"/>
    <mergeCell ref="E7:E11"/>
    <mergeCell ref="F7:F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 Book 4520</dc:creator>
  <cp:keywords/>
  <dc:description/>
  <cp:lastModifiedBy>a</cp:lastModifiedBy>
  <cp:lastPrinted>2012-07-10T06:07:58Z</cp:lastPrinted>
  <dcterms:created xsi:type="dcterms:W3CDTF">2012-03-12T18:54:11Z</dcterms:created>
  <dcterms:modified xsi:type="dcterms:W3CDTF">2014-04-29T06:10:08Z</dcterms:modified>
  <cp:category/>
  <cp:version/>
  <cp:contentType/>
  <cp:contentStatus/>
</cp:coreProperties>
</file>